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<sst xmlns="http://schemas.openxmlformats.org/spreadsheetml/2006/main" count="292" uniqueCount="211">
  <si>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</si>
  <si>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</si>
  <si>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</si>
  <si>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</si>
  <si>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</si>
  <si>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</si>
  <si>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</si>
  <si>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</si>
  <si>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</si>
  <si>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</si>
  <si>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</si>
  <si>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</si>
  <si>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</si>
  <si>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</si>
  <si>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</si>
  <si>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</si>
  <si>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</si>
  <si>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</si>
  <si>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</si>
  <si>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</si>
  <si>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</si>
  <si>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</si>
  <si>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</si>
  <si>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</si>
  <si>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</si>
  <si>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</si>
  <si>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</si>
  <si>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</si>
  <si>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</si>
  <si>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</si>
  <si>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</si>
  <si>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</si>
  <si>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</si>
  <si>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</si>
  <si>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</si>
  <si>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</si>
  <si>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</si>
  <si>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</si>
  <si>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</si>
  <si>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</si>
  <si>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</si>
  <si>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</si>
  <si>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</si>
  <si>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</si>
  <si>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</si>
  <si>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</si>
  <si>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</si>
  <si>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</si>
  <si>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</si>
  <si>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</si>
  <si>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</si>
  <si>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</si>
  <si>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</si>
  <si>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</si>
  <si>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</si>
  <si>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</si>
  <si>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</si>
  <si>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</si>
  <si>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</si>
  <si>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</si>
  <si>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</si>
  <si>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</si>
  <si>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</si>
  <si>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</si>
  <si>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</si>
  <si>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</si>
  <si>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</si>
  <si>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</si>
  <si>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</si>
  <si>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</si>
  <si>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</si>
  <si>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</si>
  <si>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</si>
  <si>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</si>
  <si>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</si>
  <si>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</si>
  <si>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</si>
  <si>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</si>
  <si>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</si>
  <si>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</si>
  <si>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</si>
  <si>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</si>
  <si>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</si>
  <si>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</si>
  <si>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</si>
  <si>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</si>
  <si>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</si>
  <si>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</si>
  <si>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</si>
  <si>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</si>
  <si>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</si>
  <si>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</si>
  <si>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</si>
  <si>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</si>
  <si>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</si>
  <si>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</si>
  <si>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</si>
  <si>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</si>
  <si>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</si>
  <si>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</si>
  <si>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</si>
  <si>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</si>
  <si>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</si>
  <si>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</si>
  <si>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</si>
  <si>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</si>
  <si>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</si>
  <si>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</si>
  <si>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</si>
  <si>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</si>
  <si>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</si>
  <si>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</si>
  <si>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</si>
  <si>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</si>
  <si>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</si>
  <si>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</si>
  <si>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</si>
  <si>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</si>
  <si>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</si>
  <si>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</si>
  <si>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</si>
  <si>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</si>
  <si>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</si>
  <si>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</si>
  <si>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</si>
  <si>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</si>
  <si>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</si>
  <si>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</si>
  <si>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</si>
  <si>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</si>
  <si>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</si>
  <si>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</si>
  <si>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</si>
  <si>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</si>
  <si>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</si>
  <si>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</si>
  <si>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</si>
  <si>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</si>
  <si>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</si>
  <si>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</si>
  <si>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</si>
  <si>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</si>
  <si>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</si>
  <si>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</si>
  <si>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</si>
  <si>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</si>
  <si>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</si>
  <si>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</si>
  <si>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</si>
  <si>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</si>
  <si>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</si>
  <si>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</si>
  <si>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</si>
  <si>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</si>
  <si>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</si>
  <si>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</si>
  <si>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</si>
  <si>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</si>
  <si>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</si>
  <si>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</si>
  <si>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</si>
  <si>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</si>
  <si>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</si>
  <si>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</si>
  <si>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</si>
  <si>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</si>
  <si>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</si>
  <si>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</si>
  <si>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</si>
  <si>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</si>
  <si>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</si>
  <si>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</si>
  <si>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</si>
  <si>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</si>
  <si>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</si>
  <si>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</si>
  <si>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</si>
  <si>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</si>
  <si>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</si>
  <si>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</si>
  <si>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</si>
  <si>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</si>
  <si>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</si>
  <si>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</si>
  <si>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</si>
  <si>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</si>
  <si>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</si>
  <si>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</si>
  <si>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</si>
  <si>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</si>
  <si>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</si>
  <si>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</si>
  <si>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</si>
  <si>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</si>
  <si>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</si>
  <si>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</si>
  <si>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</si>
  <si>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</si>
  <si>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</si>
  <si>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</si>
  <si>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</si>
  <si>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</si>
  <si>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</si>
  <si>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</si>
  <si>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</si>
  <si>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</si>
  <si>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Исполненно</t>
  </si>
  <si>
    <t>% Исполнения</t>
  </si>
  <si>
    <t>№ ___ от ________г.</t>
  </si>
  <si>
    <t xml:space="preserve">Приложение 4 к решению </t>
  </si>
  <si>
    <t>районного бюджета за 1 полугодие 2014 года по финансовому обеспечению муниципальных программ Михайловского муниципального района и непрограммным направлениям деятельности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</si>
</sst>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wrapText="1"/>
    </xf>
    <xf numFmtId="4" fontId="2" fillId="25" borderId="14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2" fillId="22" borderId="14" xfId="0" applyNumberFormat="1" applyFont="1" applyFill="1" applyBorder="1" applyAlignment="1">
      <alignment horizontal="center" vertical="center" wrapText="1" shrinkToFit="1"/>
    </xf>
    <xf numFmtId="168" fontId="8" fillId="22" borderId="14" xfId="0" applyNumberFormat="1" applyFont="1" applyFill="1" applyBorder="1" applyAlignment="1">
      <alignment horizontal="center" vertical="center" wrapText="1" shrinkToFit="1"/>
    </xf>
    <xf numFmtId="168" fontId="2" fillId="25" borderId="14" xfId="0" applyNumberFormat="1" applyFont="1" applyFill="1" applyBorder="1" applyAlignment="1">
      <alignment horizontal="center" vertical="center" wrapText="1" shrinkToFit="1"/>
    </xf>
    <xf numFmtId="168" fontId="2" fillId="25" borderId="16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6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4" borderId="16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4" xfId="0" applyNumberFormat="1" applyFont="1" applyFill="1" applyBorder="1" applyAlignment="1">
      <alignment horizontal="center" vertical="center" shrinkToFit="1"/>
    </xf>
    <xf numFmtId="49" fontId="2" fillId="22" borderId="14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9" fontId="11" fillId="4" borderId="21" xfId="0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4" fontId="11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5" xfId="0" applyNumberFormat="1" applyFont="1" applyFill="1" applyBorder="1" applyAlignment="1">
      <alignment horizontal="center" vertical="center" wrapText="1"/>
    </xf>
    <xf numFmtId="49" fontId="6" fillId="7" borderId="25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2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8" fillId="22" borderId="16" xfId="0" applyNumberFormat="1" applyFont="1" applyFill="1" applyBorder="1" applyAlignment="1">
      <alignment horizontal="center" vertical="center" shrinkToFit="1"/>
    </xf>
    <xf numFmtId="4" fontId="8" fillId="22" borderId="14" xfId="0" applyNumberFormat="1" applyFont="1" applyFill="1" applyBorder="1" applyAlignment="1">
      <alignment horizontal="center" vertical="center" shrinkToFit="1"/>
    </xf>
    <xf numFmtId="168" fontId="8" fillId="22" borderId="16" xfId="0" applyNumberFormat="1" applyFont="1" applyFill="1" applyBorder="1" applyAlignment="1">
      <alignment horizontal="center" vertical="center" wrapText="1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2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11" fillId="24" borderId="27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4" fontId="2" fillId="4" borderId="22" xfId="0" applyNumberFormat="1" applyFont="1" applyFill="1" applyBorder="1" applyAlignment="1">
      <alignment horizontal="center" vertical="center" wrapText="1"/>
    </xf>
    <xf numFmtId="169" fontId="3" fillId="7" borderId="10" xfId="0" applyNumberFormat="1" applyFont="1" applyFill="1" applyBorder="1" applyAlignment="1">
      <alignment horizontal="center" vertical="center" shrinkToFit="1"/>
    </xf>
    <xf numFmtId="169" fontId="3" fillId="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/>
    </xf>
    <xf numFmtId="4" fontId="5" fillId="26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170" fontId="6" fillId="7" borderId="10" xfId="0" applyNumberFormat="1" applyFont="1" applyFill="1" applyBorder="1" applyAlignment="1">
      <alignment horizontal="center" vertical="center" wrapText="1"/>
    </xf>
    <xf numFmtId="170" fontId="2" fillId="22" borderId="10" xfId="0" applyNumberFormat="1" applyFont="1" applyFill="1" applyBorder="1" applyAlignment="1">
      <alignment horizontal="center" vertical="center" wrapText="1"/>
    </xf>
    <xf numFmtId="170" fontId="2" fillId="4" borderId="10" xfId="0" applyNumberFormat="1" applyFont="1" applyFill="1" applyBorder="1" applyAlignment="1">
      <alignment horizontal="center" vertical="center" wrapText="1"/>
    </xf>
    <xf numFmtId="170" fontId="2" fillId="26" borderId="10" xfId="0" applyNumberFormat="1" applyFont="1" applyFill="1" applyBorder="1" applyAlignment="1">
      <alignment horizontal="center" vertical="center" wrapTex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11" fillId="4" borderId="22" xfId="0" applyNumberFormat="1" applyFont="1" applyFill="1" applyBorder="1" applyAlignment="1">
      <alignment horizontal="center" vertical="center" wrapTex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6" fillId="7" borderId="10" xfId="0" applyNumberFormat="1" applyFont="1" applyFill="1" applyBorder="1" applyAlignment="1">
      <alignment horizontal="center" vertical="center" shrinkToFit="1"/>
    </xf>
    <xf numFmtId="170" fontId="6" fillId="4" borderId="10" xfId="0" applyNumberFormat="1" applyFont="1" applyFill="1" applyBorder="1" applyAlignment="1">
      <alignment horizontal="center" vertical="center" shrinkToFit="1"/>
    </xf>
    <xf numFmtId="170" fontId="2" fillId="22" borderId="13" xfId="0" applyNumberFormat="1" applyFont="1" applyFill="1" applyBorder="1" applyAlignment="1">
      <alignment horizontal="center" vertical="center" shrinkToFit="1"/>
    </xf>
    <xf numFmtId="170" fontId="2" fillId="26" borderId="13" xfId="0" applyNumberFormat="1" applyFont="1" applyFill="1" applyBorder="1" applyAlignment="1">
      <alignment horizontal="center" vertical="center" shrinkToFit="1"/>
    </xf>
    <xf numFmtId="170" fontId="5" fillId="26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39"/>
  <sheetViews>
    <sheetView showGridLines="0" tabSelected="1" zoomScalePageLayoutView="0" workbookViewId="0" topLeftCell="A81">
      <selection activeCell="Z91" sqref="Z91"/>
    </sheetView>
  </sheetViews>
  <sheetFormatPr defaultColWidth="9.00390625" defaultRowHeight="12.75" outlineLevelRow="6"/>
  <cols>
    <col min="1" max="1" width="68.875" style="2" customWidth="1"/>
    <col min="2" max="2" width="6.125" style="14" customWidth="1"/>
    <col min="3" max="3" width="9.75390625" style="2" customWidth="1"/>
    <col min="4" max="4" width="0" style="2" hidden="1" customWidth="1"/>
    <col min="5" max="5" width="16.375" style="2" customWidth="1"/>
    <col min="6" max="21" width="0" style="2" hidden="1" customWidth="1"/>
    <col min="22" max="22" width="14.875" style="32" hidden="1" customWidth="1"/>
    <col min="23" max="23" width="11.875" style="28" hidden="1" customWidth="1"/>
    <col min="24" max="24" width="12.125" style="2" customWidth="1"/>
    <col min="25" max="25" width="9.00390625" style="2" customWidth="1"/>
    <col min="26" max="16384" width="9.125" style="2" customWidth="1"/>
  </cols>
  <sheetData>
    <row r="2" spans="2:21" ht="18.75">
      <c r="B2" s="114" t="s">
        <v>209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2:21" ht="32.25" customHeight="1">
      <c r="B3" s="115" t="s">
        <v>158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1" ht="18.75">
      <c r="B4" s="116" t="s">
        <v>208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44"/>
    </row>
    <row r="6" spans="2:23" ht="12.75">
      <c r="B6" s="2"/>
      <c r="V6" s="2"/>
      <c r="W6" s="2"/>
    </row>
    <row r="7" spans="2:23" ht="34.5" customHeight="1">
      <c r="B7" s="2"/>
      <c r="V7" s="2"/>
      <c r="W7" s="2"/>
    </row>
    <row r="8" spans="1:23" ht="23.25">
      <c r="A8" s="118" t="s">
        <v>30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V8" s="2"/>
      <c r="W8" s="2"/>
    </row>
    <row r="9" spans="1:25" ht="55.5" customHeight="1">
      <c r="A9" s="119" t="s">
        <v>210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7"/>
      <c r="V9" s="117"/>
      <c r="W9" s="117"/>
      <c r="X9" s="117"/>
      <c r="Y9" s="117"/>
    </row>
    <row r="10" spans="1:23" ht="16.5" thickBot="1">
      <c r="A10" s="30"/>
      <c r="B10" s="30"/>
      <c r="C10" s="30"/>
      <c r="D10" s="30"/>
      <c r="E10" s="30" t="s">
        <v>156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W10" s="34" t="s">
        <v>27</v>
      </c>
    </row>
    <row r="11" spans="1:25" ht="46.5" customHeight="1" thickBot="1">
      <c r="A11" s="72" t="s">
        <v>0</v>
      </c>
      <c r="B11" s="72" t="s">
        <v>20</v>
      </c>
      <c r="C11" s="72" t="s">
        <v>1</v>
      </c>
      <c r="D11" s="57" t="s">
        <v>2</v>
      </c>
      <c r="E11" s="72" t="s">
        <v>6</v>
      </c>
      <c r="F11" s="19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25" t="s">
        <v>6</v>
      </c>
      <c r="V11" s="35" t="s">
        <v>29</v>
      </c>
      <c r="W11" s="105" t="s">
        <v>28</v>
      </c>
      <c r="X11" s="4" t="s">
        <v>206</v>
      </c>
      <c r="Y11" s="4" t="s">
        <v>207</v>
      </c>
    </row>
    <row r="12" spans="1:25" ht="57" customHeight="1">
      <c r="A12" s="73" t="s">
        <v>157</v>
      </c>
      <c r="B12" s="74" t="s">
        <v>3</v>
      </c>
      <c r="C12" s="74" t="s">
        <v>4</v>
      </c>
      <c r="D12" s="75"/>
      <c r="E12" s="120">
        <f>E16+E19+E44+E51+E55+E60+E64+E68+E71+E74+E77+E80+E87+E13+E47+E41</f>
        <v>407176.85000000003</v>
      </c>
      <c r="F12" s="104">
        <f aca="true" t="shared" si="0" ref="F12:X12">F16+F19+F44+F51+F55+F60+F64+F68+F71+F74+F77+F80+F87+F13+F47+F41</f>
        <v>0</v>
      </c>
      <c r="G12" s="104">
        <f t="shared" si="0"/>
        <v>0</v>
      </c>
      <c r="H12" s="104">
        <f t="shared" si="0"/>
        <v>0</v>
      </c>
      <c r="I12" s="104">
        <f t="shared" si="0"/>
        <v>0</v>
      </c>
      <c r="J12" s="104">
        <f t="shared" si="0"/>
        <v>0</v>
      </c>
      <c r="K12" s="104">
        <f t="shared" si="0"/>
        <v>0</v>
      </c>
      <c r="L12" s="104">
        <f t="shared" si="0"/>
        <v>0</v>
      </c>
      <c r="M12" s="104">
        <f t="shared" si="0"/>
        <v>0</v>
      </c>
      <c r="N12" s="104">
        <f t="shared" si="0"/>
        <v>0</v>
      </c>
      <c r="O12" s="104">
        <f t="shared" si="0"/>
        <v>0</v>
      </c>
      <c r="P12" s="104">
        <f t="shared" si="0"/>
        <v>0</v>
      </c>
      <c r="Q12" s="104">
        <f t="shared" si="0"/>
        <v>0</v>
      </c>
      <c r="R12" s="104">
        <f t="shared" si="0"/>
        <v>0</v>
      </c>
      <c r="S12" s="104">
        <f t="shared" si="0"/>
        <v>0</v>
      </c>
      <c r="T12" s="104">
        <f t="shared" si="0"/>
        <v>0</v>
      </c>
      <c r="U12" s="104">
        <f t="shared" si="0"/>
        <v>0</v>
      </c>
      <c r="V12" s="104">
        <f t="shared" si="0"/>
        <v>0</v>
      </c>
      <c r="W12" s="104">
        <f t="shared" si="0"/>
        <v>0</v>
      </c>
      <c r="X12" s="108">
        <f t="shared" si="0"/>
        <v>203618.21000000002</v>
      </c>
      <c r="Y12" s="112">
        <f>X12/E12*100</f>
        <v>50.00731500329648</v>
      </c>
    </row>
    <row r="13" spans="1:25" ht="32.25" thickBot="1">
      <c r="A13" s="85" t="s">
        <v>169</v>
      </c>
      <c r="B13" s="86" t="s">
        <v>171</v>
      </c>
      <c r="C13" s="86" t="s">
        <v>172</v>
      </c>
      <c r="D13" s="87"/>
      <c r="E13" s="121">
        <f>E14</f>
        <v>955</v>
      </c>
      <c r="F13" s="88">
        <f aca="true" t="shared" si="1" ref="F13:X14">F14</f>
        <v>0</v>
      </c>
      <c r="G13" s="88">
        <f t="shared" si="1"/>
        <v>0</v>
      </c>
      <c r="H13" s="88">
        <f t="shared" si="1"/>
        <v>0</v>
      </c>
      <c r="I13" s="88">
        <f t="shared" si="1"/>
        <v>0</v>
      </c>
      <c r="J13" s="88">
        <f t="shared" si="1"/>
        <v>0</v>
      </c>
      <c r="K13" s="88">
        <f t="shared" si="1"/>
        <v>0</v>
      </c>
      <c r="L13" s="88">
        <f t="shared" si="1"/>
        <v>0</v>
      </c>
      <c r="M13" s="88">
        <f t="shared" si="1"/>
        <v>0</v>
      </c>
      <c r="N13" s="88">
        <f t="shared" si="1"/>
        <v>0</v>
      </c>
      <c r="O13" s="88">
        <f t="shared" si="1"/>
        <v>0</v>
      </c>
      <c r="P13" s="88">
        <f t="shared" si="1"/>
        <v>0</v>
      </c>
      <c r="Q13" s="88">
        <f t="shared" si="1"/>
        <v>0</v>
      </c>
      <c r="R13" s="88">
        <f t="shared" si="1"/>
        <v>0</v>
      </c>
      <c r="S13" s="88">
        <f t="shared" si="1"/>
        <v>0</v>
      </c>
      <c r="T13" s="88">
        <f t="shared" si="1"/>
        <v>0</v>
      </c>
      <c r="U13" s="88">
        <f t="shared" si="1"/>
        <v>0</v>
      </c>
      <c r="V13" s="88">
        <f t="shared" si="1"/>
        <v>0</v>
      </c>
      <c r="W13" s="88">
        <f t="shared" si="1"/>
        <v>0</v>
      </c>
      <c r="X13" s="88">
        <f t="shared" si="1"/>
        <v>0</v>
      </c>
      <c r="Y13" s="112">
        <f aca="true" t="shared" si="2" ref="Y13:Y76">X13/E13*100</f>
        <v>0</v>
      </c>
    </row>
    <row r="14" spans="1:25" ht="16.5" thickBot="1">
      <c r="A14" s="64" t="s">
        <v>21</v>
      </c>
      <c r="B14" s="89" t="s">
        <v>171</v>
      </c>
      <c r="C14" s="89" t="s">
        <v>172</v>
      </c>
      <c r="D14" s="90"/>
      <c r="E14" s="122">
        <f>E15</f>
        <v>955</v>
      </c>
      <c r="F14" s="91">
        <f t="shared" si="1"/>
        <v>0</v>
      </c>
      <c r="G14" s="91">
        <f t="shared" si="1"/>
        <v>0</v>
      </c>
      <c r="H14" s="91">
        <f t="shared" si="1"/>
        <v>0</v>
      </c>
      <c r="I14" s="91">
        <f t="shared" si="1"/>
        <v>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0</v>
      </c>
      <c r="N14" s="91">
        <f t="shared" si="1"/>
        <v>0</v>
      </c>
      <c r="O14" s="91">
        <f t="shared" si="1"/>
        <v>0</v>
      </c>
      <c r="P14" s="91">
        <f t="shared" si="1"/>
        <v>0</v>
      </c>
      <c r="Q14" s="91">
        <f t="shared" si="1"/>
        <v>0</v>
      </c>
      <c r="R14" s="91">
        <f t="shared" si="1"/>
        <v>0</v>
      </c>
      <c r="S14" s="91">
        <f t="shared" si="1"/>
        <v>0</v>
      </c>
      <c r="T14" s="91">
        <f t="shared" si="1"/>
        <v>0</v>
      </c>
      <c r="U14" s="91">
        <f t="shared" si="1"/>
        <v>0</v>
      </c>
      <c r="V14" s="91">
        <f t="shared" si="1"/>
        <v>0</v>
      </c>
      <c r="W14" s="91">
        <f t="shared" si="1"/>
        <v>0</v>
      </c>
      <c r="X14" s="91">
        <f t="shared" si="1"/>
        <v>0</v>
      </c>
      <c r="Y14" s="112">
        <f t="shared" si="2"/>
        <v>0</v>
      </c>
    </row>
    <row r="15" spans="1:25" ht="25.5" customHeight="1">
      <c r="A15" s="51" t="s">
        <v>170</v>
      </c>
      <c r="B15" s="92" t="s">
        <v>171</v>
      </c>
      <c r="C15" s="92" t="s">
        <v>173</v>
      </c>
      <c r="D15" s="93"/>
      <c r="E15" s="123">
        <v>955</v>
      </c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106"/>
      <c r="X15" s="112">
        <v>0</v>
      </c>
      <c r="Y15" s="112">
        <f t="shared" si="2"/>
        <v>0</v>
      </c>
    </row>
    <row r="16" spans="1:25" ht="19.5" customHeight="1" thickBot="1">
      <c r="A16" s="13" t="s">
        <v>194</v>
      </c>
      <c r="B16" s="15">
        <v>951</v>
      </c>
      <c r="C16" s="9" t="s">
        <v>85</v>
      </c>
      <c r="D16" s="9"/>
      <c r="E16" s="124">
        <f>E17</f>
        <v>9331.8</v>
      </c>
      <c r="F16" s="10">
        <f aca="true" t="shared" si="3" ref="F16:X17">F17</f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0">
        <f t="shared" si="3"/>
        <v>0</v>
      </c>
      <c r="V16" s="10">
        <f t="shared" si="3"/>
        <v>0</v>
      </c>
      <c r="W16" s="10">
        <f t="shared" si="3"/>
        <v>0</v>
      </c>
      <c r="X16" s="10">
        <f t="shared" si="3"/>
        <v>5290.39</v>
      </c>
      <c r="Y16" s="112">
        <f t="shared" si="2"/>
        <v>56.692063696178664</v>
      </c>
    </row>
    <row r="17" spans="1:25" ht="18" customHeight="1" thickBot="1">
      <c r="A17" s="64" t="s">
        <v>21</v>
      </c>
      <c r="B17" s="61">
        <v>951</v>
      </c>
      <c r="C17" s="61" t="s">
        <v>85</v>
      </c>
      <c r="D17" s="62"/>
      <c r="E17" s="125">
        <f>E18</f>
        <v>9331.8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63">
        <f t="shared" si="3"/>
        <v>0</v>
      </c>
      <c r="Q17" s="63">
        <f t="shared" si="3"/>
        <v>0</v>
      </c>
      <c r="R17" s="63">
        <f t="shared" si="3"/>
        <v>0</v>
      </c>
      <c r="S17" s="63">
        <f t="shared" si="3"/>
        <v>0</v>
      </c>
      <c r="T17" s="63">
        <f t="shared" si="3"/>
        <v>0</v>
      </c>
      <c r="U17" s="63">
        <f t="shared" si="3"/>
        <v>0</v>
      </c>
      <c r="V17" s="63">
        <f t="shared" si="3"/>
        <v>0</v>
      </c>
      <c r="W17" s="63">
        <f t="shared" si="3"/>
        <v>0</v>
      </c>
      <c r="X17" s="109">
        <f t="shared" si="3"/>
        <v>5290.39</v>
      </c>
      <c r="Y17" s="112">
        <f t="shared" si="2"/>
        <v>56.692063696178664</v>
      </c>
    </row>
    <row r="18" spans="1:25" ht="25.5" customHeight="1">
      <c r="A18" s="49" t="s">
        <v>86</v>
      </c>
      <c r="B18" s="55">
        <v>951</v>
      </c>
      <c r="C18" s="48" t="s">
        <v>87</v>
      </c>
      <c r="D18" s="50"/>
      <c r="E18" s="126">
        <v>9331.8</v>
      </c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  <c r="W18" s="106"/>
      <c r="X18" s="112">
        <v>5290.39</v>
      </c>
      <c r="Y18" s="112">
        <f t="shared" si="2"/>
        <v>56.692063696178664</v>
      </c>
    </row>
    <row r="19" spans="1:25" ht="16.5" thickBot="1">
      <c r="A19" s="13" t="s">
        <v>126</v>
      </c>
      <c r="B19" s="15">
        <v>953</v>
      </c>
      <c r="C19" s="9" t="s">
        <v>127</v>
      </c>
      <c r="D19" s="9"/>
      <c r="E19" s="124">
        <f>E20</f>
        <v>377094.97000000003</v>
      </c>
      <c r="F19" s="10">
        <f aca="true" t="shared" si="4" ref="F19:X19">F20</f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0</v>
      </c>
      <c r="T19" s="10">
        <f t="shared" si="4"/>
        <v>0</v>
      </c>
      <c r="U19" s="10">
        <f t="shared" si="4"/>
        <v>0</v>
      </c>
      <c r="V19" s="10">
        <f t="shared" si="4"/>
        <v>0</v>
      </c>
      <c r="W19" s="10">
        <f t="shared" si="4"/>
        <v>0</v>
      </c>
      <c r="X19" s="10">
        <f t="shared" si="4"/>
        <v>192479.82</v>
      </c>
      <c r="Y19" s="112">
        <f t="shared" si="2"/>
        <v>51.04279699090125</v>
      </c>
    </row>
    <row r="20" spans="1:25" ht="38.25">
      <c r="A20" s="64" t="s">
        <v>23</v>
      </c>
      <c r="B20" s="61" t="s">
        <v>22</v>
      </c>
      <c r="C20" s="61" t="s">
        <v>4</v>
      </c>
      <c r="D20" s="62"/>
      <c r="E20" s="125">
        <f>E21+E25+E34+E38+E36</f>
        <v>377094.97000000003</v>
      </c>
      <c r="F20" s="63">
        <f aca="true" t="shared" si="5" ref="F20:X20">F21+F25+F34+F38+F36</f>
        <v>0</v>
      </c>
      <c r="G20" s="63">
        <f t="shared" si="5"/>
        <v>0</v>
      </c>
      <c r="H20" s="63">
        <f t="shared" si="5"/>
        <v>0</v>
      </c>
      <c r="I20" s="63">
        <f t="shared" si="5"/>
        <v>0</v>
      </c>
      <c r="J20" s="63">
        <f t="shared" si="5"/>
        <v>0</v>
      </c>
      <c r="K20" s="63">
        <f t="shared" si="5"/>
        <v>0</v>
      </c>
      <c r="L20" s="63">
        <f t="shared" si="5"/>
        <v>0</v>
      </c>
      <c r="M20" s="63">
        <f t="shared" si="5"/>
        <v>0</v>
      </c>
      <c r="N20" s="63">
        <f t="shared" si="5"/>
        <v>0</v>
      </c>
      <c r="O20" s="63">
        <f t="shared" si="5"/>
        <v>0</v>
      </c>
      <c r="P20" s="63">
        <f t="shared" si="5"/>
        <v>0</v>
      </c>
      <c r="Q20" s="63">
        <f t="shared" si="5"/>
        <v>0</v>
      </c>
      <c r="R20" s="63">
        <f t="shared" si="5"/>
        <v>0</v>
      </c>
      <c r="S20" s="63">
        <f t="shared" si="5"/>
        <v>0</v>
      </c>
      <c r="T20" s="63">
        <f t="shared" si="5"/>
        <v>0</v>
      </c>
      <c r="U20" s="63">
        <f t="shared" si="5"/>
        <v>0</v>
      </c>
      <c r="V20" s="63">
        <f t="shared" si="5"/>
        <v>0</v>
      </c>
      <c r="W20" s="63">
        <f t="shared" si="5"/>
        <v>0</v>
      </c>
      <c r="X20" s="109">
        <f t="shared" si="5"/>
        <v>192479.82</v>
      </c>
      <c r="Y20" s="112">
        <f t="shared" si="2"/>
        <v>51.04279699090125</v>
      </c>
    </row>
    <row r="21" spans="1:25" ht="16.5" thickBot="1">
      <c r="A21" s="66" t="s">
        <v>128</v>
      </c>
      <c r="B21" s="17">
        <v>953</v>
      </c>
      <c r="C21" s="6" t="s">
        <v>129</v>
      </c>
      <c r="D21" s="6"/>
      <c r="E21" s="127">
        <f>E22+E24+E23</f>
        <v>71783.56</v>
      </c>
      <c r="F21" s="7">
        <f aca="true" t="shared" si="6" ref="F21:X21">F22+F24+F23</f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 t="shared" si="6"/>
        <v>0</v>
      </c>
      <c r="O21" s="7">
        <f t="shared" si="6"/>
        <v>0</v>
      </c>
      <c r="P21" s="7">
        <f t="shared" si="6"/>
        <v>0</v>
      </c>
      <c r="Q21" s="7">
        <f t="shared" si="6"/>
        <v>0</v>
      </c>
      <c r="R21" s="7">
        <f t="shared" si="6"/>
        <v>0</v>
      </c>
      <c r="S21" s="7">
        <f t="shared" si="6"/>
        <v>0</v>
      </c>
      <c r="T21" s="7">
        <f t="shared" si="6"/>
        <v>0</v>
      </c>
      <c r="U21" s="7">
        <f t="shared" si="6"/>
        <v>0</v>
      </c>
      <c r="V21" s="7">
        <f t="shared" si="6"/>
        <v>0</v>
      </c>
      <c r="W21" s="7">
        <f t="shared" si="6"/>
        <v>0</v>
      </c>
      <c r="X21" s="7">
        <f t="shared" si="6"/>
        <v>39062.28</v>
      </c>
      <c r="Y21" s="112">
        <f t="shared" si="2"/>
        <v>54.416749461854494</v>
      </c>
    </row>
    <row r="22" spans="1:25" ht="32.25" thickBot="1">
      <c r="A22" s="46" t="s">
        <v>86</v>
      </c>
      <c r="B22" s="47">
        <v>953</v>
      </c>
      <c r="C22" s="48" t="s">
        <v>130</v>
      </c>
      <c r="D22" s="48"/>
      <c r="E22" s="126">
        <v>24599.76</v>
      </c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106"/>
      <c r="X22" s="112">
        <v>12402.44</v>
      </c>
      <c r="Y22" s="112">
        <f t="shared" si="2"/>
        <v>50.416914636565565</v>
      </c>
    </row>
    <row r="23" spans="1:25" ht="32.25" thickBot="1">
      <c r="A23" s="49" t="s">
        <v>162</v>
      </c>
      <c r="B23" s="47">
        <v>953</v>
      </c>
      <c r="C23" s="48" t="s">
        <v>163</v>
      </c>
      <c r="D23" s="48"/>
      <c r="E23" s="126">
        <v>381.8</v>
      </c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106"/>
      <c r="X23" s="112">
        <v>0</v>
      </c>
      <c r="Y23" s="112">
        <f t="shared" si="2"/>
        <v>0</v>
      </c>
    </row>
    <row r="24" spans="1:25" ht="19.5" customHeight="1">
      <c r="A24" s="51" t="s">
        <v>131</v>
      </c>
      <c r="B24" s="47">
        <v>953</v>
      </c>
      <c r="C24" s="48" t="s">
        <v>132</v>
      </c>
      <c r="D24" s="48"/>
      <c r="E24" s="126">
        <v>46802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106"/>
      <c r="X24" s="112">
        <v>26659.84</v>
      </c>
      <c r="Y24" s="112">
        <f t="shared" si="2"/>
        <v>56.96303576770223</v>
      </c>
    </row>
    <row r="25" spans="1:25" ht="16.5" thickBot="1">
      <c r="A25" s="67" t="s">
        <v>133</v>
      </c>
      <c r="B25" s="65">
        <v>953</v>
      </c>
      <c r="C25" s="6" t="s">
        <v>134</v>
      </c>
      <c r="D25" s="6"/>
      <c r="E25" s="127">
        <f>E26+E27+E29+E30+E32+E33+E31+E28</f>
        <v>273271.34</v>
      </c>
      <c r="F25" s="7">
        <f aca="true" t="shared" si="7" ref="F25:X25">F26+F27+F29+F30+F32+F33+F31+F28</f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 t="shared" si="7"/>
        <v>0</v>
      </c>
      <c r="N25" s="7">
        <f t="shared" si="7"/>
        <v>0</v>
      </c>
      <c r="O25" s="7">
        <f t="shared" si="7"/>
        <v>0</v>
      </c>
      <c r="P25" s="7">
        <f t="shared" si="7"/>
        <v>0</v>
      </c>
      <c r="Q25" s="7">
        <f t="shared" si="7"/>
        <v>0</v>
      </c>
      <c r="R25" s="7">
        <f t="shared" si="7"/>
        <v>0</v>
      </c>
      <c r="S25" s="7">
        <f t="shared" si="7"/>
        <v>0</v>
      </c>
      <c r="T25" s="7">
        <f t="shared" si="7"/>
        <v>0</v>
      </c>
      <c r="U25" s="7">
        <f t="shared" si="7"/>
        <v>0</v>
      </c>
      <c r="V25" s="7">
        <f t="shared" si="7"/>
        <v>0</v>
      </c>
      <c r="W25" s="7">
        <f t="shared" si="7"/>
        <v>0</v>
      </c>
      <c r="X25" s="7">
        <f t="shared" si="7"/>
        <v>137833.01</v>
      </c>
      <c r="Y25" s="112">
        <f t="shared" si="2"/>
        <v>50.43815059420428</v>
      </c>
    </row>
    <row r="26" spans="1:25" ht="32.25" thickBot="1">
      <c r="A26" s="46" t="s">
        <v>53</v>
      </c>
      <c r="B26" s="47">
        <v>953</v>
      </c>
      <c r="C26" s="48" t="s">
        <v>135</v>
      </c>
      <c r="D26" s="48"/>
      <c r="E26" s="126">
        <v>36175.12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106"/>
      <c r="X26" s="112">
        <v>18320.84</v>
      </c>
      <c r="Y26" s="112">
        <f t="shared" si="2"/>
        <v>50.64486309927928</v>
      </c>
    </row>
    <row r="27" spans="1:25" ht="51" customHeight="1" thickBot="1">
      <c r="A27" s="46" t="s">
        <v>86</v>
      </c>
      <c r="B27" s="47">
        <v>953</v>
      </c>
      <c r="C27" s="48" t="s">
        <v>136</v>
      </c>
      <c r="D27" s="48"/>
      <c r="E27" s="126">
        <v>22625.68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106"/>
      <c r="X27" s="112">
        <v>10238.45</v>
      </c>
      <c r="Y27" s="112">
        <f t="shared" si="2"/>
        <v>45.25145763574841</v>
      </c>
    </row>
    <row r="28" spans="1:25" ht="23.25" customHeight="1" thickBot="1">
      <c r="A28" s="49" t="s">
        <v>188</v>
      </c>
      <c r="B28" s="47">
        <v>953</v>
      </c>
      <c r="C28" s="48" t="s">
        <v>189</v>
      </c>
      <c r="D28" s="48"/>
      <c r="E28" s="126">
        <v>96.23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106"/>
      <c r="X28" s="112">
        <v>0</v>
      </c>
      <c r="Y28" s="112">
        <f t="shared" si="2"/>
        <v>0</v>
      </c>
    </row>
    <row r="29" spans="1:25" ht="32.25" thickBot="1">
      <c r="A29" s="46" t="s">
        <v>137</v>
      </c>
      <c r="B29" s="68">
        <v>953</v>
      </c>
      <c r="C29" s="48" t="s">
        <v>138</v>
      </c>
      <c r="D29" s="48"/>
      <c r="E29" s="126">
        <v>5691</v>
      </c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106"/>
      <c r="X29" s="112">
        <v>2457.3</v>
      </c>
      <c r="Y29" s="112">
        <f t="shared" si="2"/>
        <v>43.17870321560358</v>
      </c>
    </row>
    <row r="30" spans="1:25" ht="48" thickBot="1">
      <c r="A30" s="69" t="s">
        <v>139</v>
      </c>
      <c r="B30" s="70">
        <v>953</v>
      </c>
      <c r="C30" s="48" t="s">
        <v>140</v>
      </c>
      <c r="D30" s="48"/>
      <c r="E30" s="126">
        <v>203781.6</v>
      </c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106"/>
      <c r="X30" s="112">
        <v>106757.34</v>
      </c>
      <c r="Y30" s="112">
        <f t="shared" si="2"/>
        <v>52.38811551190097</v>
      </c>
    </row>
    <row r="31" spans="1:25" ht="32.25" thickBot="1">
      <c r="A31" s="71" t="s">
        <v>145</v>
      </c>
      <c r="B31" s="55">
        <v>953</v>
      </c>
      <c r="C31" s="48" t="s">
        <v>146</v>
      </c>
      <c r="D31" s="48"/>
      <c r="E31" s="126">
        <v>1301.68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106"/>
      <c r="X31" s="112">
        <v>48.2</v>
      </c>
      <c r="Y31" s="112">
        <f t="shared" si="2"/>
        <v>3.7029070124761843</v>
      </c>
    </row>
    <row r="32" spans="1:25" ht="48" thickBot="1">
      <c r="A32" s="71" t="s">
        <v>147</v>
      </c>
      <c r="B32" s="55">
        <v>953</v>
      </c>
      <c r="C32" s="48" t="s">
        <v>148</v>
      </c>
      <c r="D32" s="48"/>
      <c r="E32" s="126">
        <v>698.32</v>
      </c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106"/>
      <c r="X32" s="112">
        <v>10.88</v>
      </c>
      <c r="Y32" s="112">
        <f t="shared" si="2"/>
        <v>1.5580249742238514</v>
      </c>
    </row>
    <row r="33" spans="1:25" ht="48" customHeight="1">
      <c r="A33" s="51" t="s">
        <v>149</v>
      </c>
      <c r="B33" s="47">
        <v>953</v>
      </c>
      <c r="C33" s="48" t="s">
        <v>150</v>
      </c>
      <c r="D33" s="48"/>
      <c r="E33" s="126">
        <v>2901.71</v>
      </c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106"/>
      <c r="X33" s="112">
        <v>0</v>
      </c>
      <c r="Y33" s="112">
        <f t="shared" si="2"/>
        <v>0</v>
      </c>
    </row>
    <row r="34" spans="1:25" ht="33" customHeight="1" thickBot="1">
      <c r="A34" s="66" t="s">
        <v>141</v>
      </c>
      <c r="B34" s="65">
        <v>953</v>
      </c>
      <c r="C34" s="6" t="s">
        <v>142</v>
      </c>
      <c r="D34" s="6"/>
      <c r="E34" s="127">
        <f>E35</f>
        <v>18759.9</v>
      </c>
      <c r="F34" s="7">
        <f aca="true" t="shared" si="8" ref="F34:X34">F35</f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7">
        <f t="shared" si="8"/>
        <v>0</v>
      </c>
      <c r="O34" s="7">
        <f t="shared" si="8"/>
        <v>0</v>
      </c>
      <c r="P34" s="7">
        <f t="shared" si="8"/>
        <v>0</v>
      </c>
      <c r="Q34" s="7">
        <f t="shared" si="8"/>
        <v>0</v>
      </c>
      <c r="R34" s="7">
        <f t="shared" si="8"/>
        <v>0</v>
      </c>
      <c r="S34" s="7">
        <f t="shared" si="8"/>
        <v>0</v>
      </c>
      <c r="T34" s="7">
        <f t="shared" si="8"/>
        <v>0</v>
      </c>
      <c r="U34" s="7">
        <f t="shared" si="8"/>
        <v>0</v>
      </c>
      <c r="V34" s="7">
        <f t="shared" si="8"/>
        <v>0</v>
      </c>
      <c r="W34" s="7">
        <f t="shared" si="8"/>
        <v>0</v>
      </c>
      <c r="X34" s="7">
        <f t="shared" si="8"/>
        <v>9623.12</v>
      </c>
      <c r="Y34" s="112">
        <f t="shared" si="2"/>
        <v>51.29622226131269</v>
      </c>
    </row>
    <row r="35" spans="1:25" ht="33" customHeight="1">
      <c r="A35" s="46" t="s">
        <v>143</v>
      </c>
      <c r="B35" s="47">
        <v>953</v>
      </c>
      <c r="C35" s="48" t="s">
        <v>144</v>
      </c>
      <c r="D35" s="48"/>
      <c r="E35" s="126">
        <v>18759.9</v>
      </c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0"/>
      <c r="W35" s="106"/>
      <c r="X35" s="112">
        <v>9623.12</v>
      </c>
      <c r="Y35" s="112">
        <f t="shared" si="2"/>
        <v>51.29622226131269</v>
      </c>
    </row>
    <row r="36" spans="1:25" ht="20.25" customHeight="1" thickBot="1">
      <c r="A36" s="101" t="s">
        <v>184</v>
      </c>
      <c r="B36" s="17">
        <v>953</v>
      </c>
      <c r="C36" s="6" t="s">
        <v>186</v>
      </c>
      <c r="D36" s="6"/>
      <c r="E36" s="127">
        <f>E37</f>
        <v>26</v>
      </c>
      <c r="F36" s="7">
        <f aca="true" t="shared" si="9" ref="F36:X36">F37</f>
        <v>0</v>
      </c>
      <c r="G36" s="7">
        <f t="shared" si="9"/>
        <v>0</v>
      </c>
      <c r="H36" s="7">
        <f t="shared" si="9"/>
        <v>0</v>
      </c>
      <c r="I36" s="7">
        <f t="shared" si="9"/>
        <v>0</v>
      </c>
      <c r="J36" s="7">
        <f t="shared" si="9"/>
        <v>0</v>
      </c>
      <c r="K36" s="7">
        <f t="shared" si="9"/>
        <v>0</v>
      </c>
      <c r="L36" s="7">
        <f t="shared" si="9"/>
        <v>0</v>
      </c>
      <c r="M36" s="7">
        <f t="shared" si="9"/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7">
        <f t="shared" si="9"/>
        <v>0</v>
      </c>
      <c r="R36" s="7">
        <f t="shared" si="9"/>
        <v>0</v>
      </c>
      <c r="S36" s="7">
        <f t="shared" si="9"/>
        <v>0</v>
      </c>
      <c r="T36" s="7">
        <f t="shared" si="9"/>
        <v>0</v>
      </c>
      <c r="U36" s="7">
        <f t="shared" si="9"/>
        <v>0</v>
      </c>
      <c r="V36" s="7">
        <f t="shared" si="9"/>
        <v>0</v>
      </c>
      <c r="W36" s="7">
        <f t="shared" si="9"/>
        <v>0</v>
      </c>
      <c r="X36" s="7">
        <f t="shared" si="9"/>
        <v>0</v>
      </c>
      <c r="Y36" s="112">
        <f t="shared" si="2"/>
        <v>0</v>
      </c>
    </row>
    <row r="37" spans="1:25" ht="31.5">
      <c r="A37" s="49" t="s">
        <v>185</v>
      </c>
      <c r="B37" s="47">
        <v>953</v>
      </c>
      <c r="C37" s="48" t="s">
        <v>187</v>
      </c>
      <c r="D37" s="48"/>
      <c r="E37" s="126">
        <v>26</v>
      </c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106"/>
      <c r="X37" s="112">
        <v>0</v>
      </c>
      <c r="Y37" s="112">
        <f t="shared" si="2"/>
        <v>0</v>
      </c>
    </row>
    <row r="38" spans="1:25" ht="32.25" thickBot="1">
      <c r="A38" s="66" t="s">
        <v>151</v>
      </c>
      <c r="B38" s="17">
        <v>953</v>
      </c>
      <c r="C38" s="6" t="s">
        <v>152</v>
      </c>
      <c r="D38" s="6"/>
      <c r="E38" s="127">
        <f>E39+E40</f>
        <v>13254.169999999998</v>
      </c>
      <c r="F38" s="7">
        <f aca="true" t="shared" si="10" ref="F38:X38">F39+F40</f>
        <v>0</v>
      </c>
      <c r="G38" s="7">
        <f t="shared" si="10"/>
        <v>0</v>
      </c>
      <c r="H38" s="7">
        <f t="shared" si="10"/>
        <v>0</v>
      </c>
      <c r="I38" s="7">
        <f t="shared" si="10"/>
        <v>0</v>
      </c>
      <c r="J38" s="7">
        <f t="shared" si="10"/>
        <v>0</v>
      </c>
      <c r="K38" s="7">
        <f t="shared" si="10"/>
        <v>0</v>
      </c>
      <c r="L38" s="7">
        <f t="shared" si="10"/>
        <v>0</v>
      </c>
      <c r="M38" s="7">
        <f t="shared" si="10"/>
        <v>0</v>
      </c>
      <c r="N38" s="7">
        <f t="shared" si="10"/>
        <v>0</v>
      </c>
      <c r="O38" s="7">
        <f t="shared" si="10"/>
        <v>0</v>
      </c>
      <c r="P38" s="7">
        <f t="shared" si="10"/>
        <v>0</v>
      </c>
      <c r="Q38" s="7">
        <f t="shared" si="10"/>
        <v>0</v>
      </c>
      <c r="R38" s="7">
        <f t="shared" si="10"/>
        <v>0</v>
      </c>
      <c r="S38" s="7">
        <f t="shared" si="10"/>
        <v>0</v>
      </c>
      <c r="T38" s="7">
        <f t="shared" si="10"/>
        <v>0</v>
      </c>
      <c r="U38" s="7">
        <f t="shared" si="10"/>
        <v>0</v>
      </c>
      <c r="V38" s="7">
        <f t="shared" si="10"/>
        <v>0</v>
      </c>
      <c r="W38" s="7">
        <f t="shared" si="10"/>
        <v>0</v>
      </c>
      <c r="X38" s="7">
        <f t="shared" si="10"/>
        <v>5961.41</v>
      </c>
      <c r="Y38" s="112">
        <f t="shared" si="2"/>
        <v>44.97761836463543</v>
      </c>
    </row>
    <row r="39" spans="1:25" ht="32.25" thickBot="1">
      <c r="A39" s="46" t="s">
        <v>53</v>
      </c>
      <c r="B39" s="47">
        <v>953</v>
      </c>
      <c r="C39" s="48" t="s">
        <v>153</v>
      </c>
      <c r="D39" s="48"/>
      <c r="E39" s="126">
        <v>12710.88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106"/>
      <c r="X39" s="112">
        <v>5961.41</v>
      </c>
      <c r="Y39" s="112">
        <f t="shared" si="2"/>
        <v>46.90005727376862</v>
      </c>
    </row>
    <row r="40" spans="1:25" ht="15.75">
      <c r="A40" s="46" t="s">
        <v>190</v>
      </c>
      <c r="B40" s="47">
        <v>953</v>
      </c>
      <c r="C40" s="48" t="s">
        <v>191</v>
      </c>
      <c r="D40" s="48"/>
      <c r="E40" s="126">
        <v>543.29</v>
      </c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106"/>
      <c r="X40" s="112">
        <v>0</v>
      </c>
      <c r="Y40" s="112">
        <f t="shared" si="2"/>
        <v>0</v>
      </c>
    </row>
    <row r="41" spans="1:25" ht="32.25" thickBot="1">
      <c r="A41" s="8" t="s">
        <v>177</v>
      </c>
      <c r="B41" s="15">
        <v>951</v>
      </c>
      <c r="C41" s="9" t="s">
        <v>180</v>
      </c>
      <c r="D41" s="9"/>
      <c r="E41" s="124">
        <f>E42</f>
        <v>10.5</v>
      </c>
      <c r="F41" s="10">
        <f aca="true" t="shared" si="11" ref="F41:X42">F42</f>
        <v>0</v>
      </c>
      <c r="G41" s="10">
        <f t="shared" si="11"/>
        <v>0</v>
      </c>
      <c r="H41" s="10">
        <f t="shared" si="11"/>
        <v>0</v>
      </c>
      <c r="I41" s="10">
        <f t="shared" si="11"/>
        <v>0</v>
      </c>
      <c r="J41" s="10">
        <f t="shared" si="11"/>
        <v>0</v>
      </c>
      <c r="K41" s="10">
        <f t="shared" si="11"/>
        <v>0</v>
      </c>
      <c r="L41" s="10">
        <f t="shared" si="11"/>
        <v>0</v>
      </c>
      <c r="M41" s="10">
        <f t="shared" si="11"/>
        <v>0</v>
      </c>
      <c r="N41" s="10">
        <f t="shared" si="11"/>
        <v>0</v>
      </c>
      <c r="O41" s="10">
        <f t="shared" si="11"/>
        <v>0</v>
      </c>
      <c r="P41" s="10">
        <f t="shared" si="11"/>
        <v>0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  <c r="U41" s="10">
        <f t="shared" si="11"/>
        <v>0</v>
      </c>
      <c r="V41" s="10">
        <f t="shared" si="11"/>
        <v>0</v>
      </c>
      <c r="W41" s="10">
        <f t="shared" si="11"/>
        <v>0</v>
      </c>
      <c r="X41" s="10">
        <f t="shared" si="11"/>
        <v>0</v>
      </c>
      <c r="Y41" s="112">
        <f t="shared" si="2"/>
        <v>0</v>
      </c>
    </row>
    <row r="42" spans="1:25" ht="16.5" thickBot="1">
      <c r="A42" s="64" t="s">
        <v>21</v>
      </c>
      <c r="B42" s="82">
        <v>951</v>
      </c>
      <c r="C42" s="83" t="s">
        <v>180</v>
      </c>
      <c r="D42" s="83"/>
      <c r="E42" s="128">
        <f>E43</f>
        <v>10.5</v>
      </c>
      <c r="F42" s="84">
        <f t="shared" si="11"/>
        <v>0</v>
      </c>
      <c r="G42" s="84">
        <f t="shared" si="11"/>
        <v>0</v>
      </c>
      <c r="H42" s="84">
        <f t="shared" si="11"/>
        <v>0</v>
      </c>
      <c r="I42" s="84">
        <f t="shared" si="11"/>
        <v>0</v>
      </c>
      <c r="J42" s="84">
        <f t="shared" si="11"/>
        <v>0</v>
      </c>
      <c r="K42" s="84">
        <f t="shared" si="11"/>
        <v>0</v>
      </c>
      <c r="L42" s="84">
        <f t="shared" si="11"/>
        <v>0</v>
      </c>
      <c r="M42" s="84">
        <f t="shared" si="11"/>
        <v>0</v>
      </c>
      <c r="N42" s="84">
        <f t="shared" si="11"/>
        <v>0</v>
      </c>
      <c r="O42" s="84">
        <f t="shared" si="11"/>
        <v>0</v>
      </c>
      <c r="P42" s="84">
        <f t="shared" si="11"/>
        <v>0</v>
      </c>
      <c r="Q42" s="84">
        <f t="shared" si="11"/>
        <v>0</v>
      </c>
      <c r="R42" s="84">
        <f t="shared" si="11"/>
        <v>0</v>
      </c>
      <c r="S42" s="84">
        <f t="shared" si="11"/>
        <v>0</v>
      </c>
      <c r="T42" s="84">
        <f t="shared" si="11"/>
        <v>0</v>
      </c>
      <c r="U42" s="84">
        <f t="shared" si="11"/>
        <v>0</v>
      </c>
      <c r="V42" s="84">
        <f t="shared" si="11"/>
        <v>0</v>
      </c>
      <c r="W42" s="84">
        <f t="shared" si="11"/>
        <v>0</v>
      </c>
      <c r="X42" s="84">
        <f t="shared" si="11"/>
        <v>0</v>
      </c>
      <c r="Y42" s="112">
        <f t="shared" si="2"/>
        <v>0</v>
      </c>
    </row>
    <row r="43" spans="1:25" ht="31.5">
      <c r="A43" s="51" t="s">
        <v>178</v>
      </c>
      <c r="B43" s="47">
        <v>951</v>
      </c>
      <c r="C43" s="48" t="s">
        <v>179</v>
      </c>
      <c r="D43" s="48"/>
      <c r="E43" s="126">
        <v>10.5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0"/>
      <c r="W43" s="106"/>
      <c r="X43" s="112">
        <v>0</v>
      </c>
      <c r="Y43" s="112">
        <f t="shared" si="2"/>
        <v>0</v>
      </c>
    </row>
    <row r="44" spans="1:25" ht="16.5" thickBot="1">
      <c r="A44" s="13" t="s">
        <v>110</v>
      </c>
      <c r="B44" s="15">
        <v>951</v>
      </c>
      <c r="C44" s="9" t="s">
        <v>111</v>
      </c>
      <c r="D44" s="9"/>
      <c r="E44" s="124">
        <f>E45</f>
        <v>50</v>
      </c>
      <c r="F44" s="10">
        <f aca="true" t="shared" si="12" ref="F44:X45">F45</f>
        <v>0</v>
      </c>
      <c r="G44" s="10">
        <f t="shared" si="12"/>
        <v>0</v>
      </c>
      <c r="H44" s="10">
        <f t="shared" si="12"/>
        <v>0</v>
      </c>
      <c r="I44" s="10">
        <f t="shared" si="12"/>
        <v>0</v>
      </c>
      <c r="J44" s="10">
        <f t="shared" si="12"/>
        <v>0</v>
      </c>
      <c r="K44" s="10">
        <f t="shared" si="12"/>
        <v>0</v>
      </c>
      <c r="L44" s="10">
        <f t="shared" si="12"/>
        <v>0</v>
      </c>
      <c r="M44" s="10">
        <f t="shared" si="12"/>
        <v>0</v>
      </c>
      <c r="N44" s="10">
        <f t="shared" si="12"/>
        <v>0</v>
      </c>
      <c r="O44" s="10">
        <f t="shared" si="12"/>
        <v>0</v>
      </c>
      <c r="P44" s="10">
        <f t="shared" si="12"/>
        <v>0</v>
      </c>
      <c r="Q44" s="10">
        <f t="shared" si="12"/>
        <v>0</v>
      </c>
      <c r="R44" s="10">
        <f t="shared" si="12"/>
        <v>0</v>
      </c>
      <c r="S44" s="10">
        <f t="shared" si="12"/>
        <v>0</v>
      </c>
      <c r="T44" s="10">
        <f t="shared" si="12"/>
        <v>0</v>
      </c>
      <c r="U44" s="10">
        <f t="shared" si="12"/>
        <v>0</v>
      </c>
      <c r="V44" s="10">
        <f t="shared" si="12"/>
        <v>0</v>
      </c>
      <c r="W44" s="10">
        <f t="shared" si="12"/>
        <v>0</v>
      </c>
      <c r="X44" s="10">
        <f t="shared" si="12"/>
        <v>0</v>
      </c>
      <c r="Y44" s="112">
        <f t="shared" si="2"/>
        <v>0</v>
      </c>
    </row>
    <row r="45" spans="1:25" ht="16.5" thickBot="1">
      <c r="A45" s="64" t="s">
        <v>21</v>
      </c>
      <c r="B45" s="61">
        <v>951</v>
      </c>
      <c r="C45" s="61" t="s">
        <v>111</v>
      </c>
      <c r="D45" s="62"/>
      <c r="E45" s="125">
        <f>E46</f>
        <v>50</v>
      </c>
      <c r="F45" s="63">
        <f t="shared" si="12"/>
        <v>0</v>
      </c>
      <c r="G45" s="63">
        <f t="shared" si="12"/>
        <v>0</v>
      </c>
      <c r="H45" s="63">
        <f t="shared" si="12"/>
        <v>0</v>
      </c>
      <c r="I45" s="63">
        <f t="shared" si="12"/>
        <v>0</v>
      </c>
      <c r="J45" s="63">
        <f t="shared" si="12"/>
        <v>0</v>
      </c>
      <c r="K45" s="63">
        <f t="shared" si="12"/>
        <v>0</v>
      </c>
      <c r="L45" s="63">
        <f t="shared" si="12"/>
        <v>0</v>
      </c>
      <c r="M45" s="63">
        <f t="shared" si="12"/>
        <v>0</v>
      </c>
      <c r="N45" s="63">
        <f t="shared" si="12"/>
        <v>0</v>
      </c>
      <c r="O45" s="63">
        <f t="shared" si="12"/>
        <v>0</v>
      </c>
      <c r="P45" s="63">
        <f t="shared" si="12"/>
        <v>0</v>
      </c>
      <c r="Q45" s="63">
        <f t="shared" si="12"/>
        <v>0</v>
      </c>
      <c r="R45" s="63">
        <f t="shared" si="12"/>
        <v>0</v>
      </c>
      <c r="S45" s="63">
        <f t="shared" si="12"/>
        <v>0</v>
      </c>
      <c r="T45" s="63">
        <f t="shared" si="12"/>
        <v>0</v>
      </c>
      <c r="U45" s="63">
        <f t="shared" si="12"/>
        <v>0</v>
      </c>
      <c r="V45" s="63">
        <f t="shared" si="12"/>
        <v>0</v>
      </c>
      <c r="W45" s="63">
        <f t="shared" si="12"/>
        <v>0</v>
      </c>
      <c r="X45" s="109">
        <f t="shared" si="12"/>
        <v>0</v>
      </c>
      <c r="Y45" s="112">
        <f t="shared" si="2"/>
        <v>0</v>
      </c>
    </row>
    <row r="46" spans="1:25" ht="31.5">
      <c r="A46" s="51" t="s">
        <v>112</v>
      </c>
      <c r="B46" s="47">
        <v>951</v>
      </c>
      <c r="C46" s="48" t="s">
        <v>113</v>
      </c>
      <c r="D46" s="48"/>
      <c r="E46" s="126">
        <v>50</v>
      </c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106"/>
      <c r="X46" s="112">
        <v>0</v>
      </c>
      <c r="Y46" s="112">
        <f t="shared" si="2"/>
        <v>0</v>
      </c>
    </row>
    <row r="47" spans="1:25" ht="16.5" customHeight="1" thickBot="1">
      <c r="A47" s="56" t="s">
        <v>195</v>
      </c>
      <c r="B47" s="15">
        <v>951</v>
      </c>
      <c r="C47" s="9" t="s">
        <v>164</v>
      </c>
      <c r="D47" s="9"/>
      <c r="E47" s="124">
        <f>E48</f>
        <v>125.1</v>
      </c>
      <c r="F47" s="10">
        <f aca="true" t="shared" si="13" ref="F47:X47">F48</f>
        <v>0</v>
      </c>
      <c r="G47" s="10">
        <f t="shared" si="13"/>
        <v>0</v>
      </c>
      <c r="H47" s="10">
        <f t="shared" si="13"/>
        <v>0</v>
      </c>
      <c r="I47" s="10">
        <f t="shared" si="13"/>
        <v>0</v>
      </c>
      <c r="J47" s="10">
        <f t="shared" si="13"/>
        <v>0</v>
      </c>
      <c r="K47" s="10">
        <f t="shared" si="13"/>
        <v>0</v>
      </c>
      <c r="L47" s="10">
        <f t="shared" si="13"/>
        <v>0</v>
      </c>
      <c r="M47" s="10">
        <f t="shared" si="13"/>
        <v>0</v>
      </c>
      <c r="N47" s="10">
        <f t="shared" si="13"/>
        <v>0</v>
      </c>
      <c r="O47" s="10">
        <f t="shared" si="13"/>
        <v>0</v>
      </c>
      <c r="P47" s="10">
        <f t="shared" si="13"/>
        <v>0</v>
      </c>
      <c r="Q47" s="10">
        <f t="shared" si="13"/>
        <v>0</v>
      </c>
      <c r="R47" s="10">
        <f t="shared" si="13"/>
        <v>0</v>
      </c>
      <c r="S47" s="10">
        <f t="shared" si="13"/>
        <v>0</v>
      </c>
      <c r="T47" s="10">
        <f t="shared" si="13"/>
        <v>0</v>
      </c>
      <c r="U47" s="10">
        <f t="shared" si="13"/>
        <v>0</v>
      </c>
      <c r="V47" s="10">
        <f t="shared" si="13"/>
        <v>0</v>
      </c>
      <c r="W47" s="10">
        <f t="shared" si="13"/>
        <v>0</v>
      </c>
      <c r="X47" s="10">
        <f t="shared" si="13"/>
        <v>0</v>
      </c>
      <c r="Y47" s="112">
        <f t="shared" si="2"/>
        <v>0</v>
      </c>
    </row>
    <row r="48" spans="1:25" ht="16.5" thickBot="1">
      <c r="A48" s="64" t="s">
        <v>21</v>
      </c>
      <c r="B48" s="82">
        <v>951</v>
      </c>
      <c r="C48" s="83" t="s">
        <v>164</v>
      </c>
      <c r="D48" s="83"/>
      <c r="E48" s="128">
        <f>E49+E50</f>
        <v>125.1</v>
      </c>
      <c r="F48" s="84">
        <f aca="true" t="shared" si="14" ref="F48:X48">F49+F50</f>
        <v>0</v>
      </c>
      <c r="G48" s="84">
        <f t="shared" si="14"/>
        <v>0</v>
      </c>
      <c r="H48" s="84">
        <f t="shared" si="14"/>
        <v>0</v>
      </c>
      <c r="I48" s="84">
        <f t="shared" si="14"/>
        <v>0</v>
      </c>
      <c r="J48" s="84">
        <f t="shared" si="14"/>
        <v>0</v>
      </c>
      <c r="K48" s="84">
        <f t="shared" si="14"/>
        <v>0</v>
      </c>
      <c r="L48" s="84">
        <f t="shared" si="14"/>
        <v>0</v>
      </c>
      <c r="M48" s="84">
        <f t="shared" si="14"/>
        <v>0</v>
      </c>
      <c r="N48" s="84">
        <f t="shared" si="14"/>
        <v>0</v>
      </c>
      <c r="O48" s="84">
        <f t="shared" si="14"/>
        <v>0</v>
      </c>
      <c r="P48" s="84">
        <f t="shared" si="14"/>
        <v>0</v>
      </c>
      <c r="Q48" s="84">
        <f t="shared" si="14"/>
        <v>0</v>
      </c>
      <c r="R48" s="84">
        <f t="shared" si="14"/>
        <v>0</v>
      </c>
      <c r="S48" s="84">
        <f t="shared" si="14"/>
        <v>0</v>
      </c>
      <c r="T48" s="84">
        <f t="shared" si="14"/>
        <v>0</v>
      </c>
      <c r="U48" s="84">
        <f t="shared" si="14"/>
        <v>0</v>
      </c>
      <c r="V48" s="84">
        <f t="shared" si="14"/>
        <v>0</v>
      </c>
      <c r="W48" s="84">
        <f t="shared" si="14"/>
        <v>0</v>
      </c>
      <c r="X48" s="84">
        <f t="shared" si="14"/>
        <v>0</v>
      </c>
      <c r="Y48" s="112">
        <f t="shared" si="2"/>
        <v>0</v>
      </c>
    </row>
    <row r="49" spans="1:25" ht="33" customHeight="1" thickBot="1">
      <c r="A49" s="46" t="s">
        <v>167</v>
      </c>
      <c r="B49" s="47">
        <v>951</v>
      </c>
      <c r="C49" s="48" t="s">
        <v>165</v>
      </c>
      <c r="D49" s="48"/>
      <c r="E49" s="126">
        <v>70.5</v>
      </c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106"/>
      <c r="X49" s="112">
        <v>0</v>
      </c>
      <c r="Y49" s="112">
        <f t="shared" si="2"/>
        <v>0</v>
      </c>
    </row>
    <row r="50" spans="1:25" ht="33" customHeight="1">
      <c r="A50" s="46" t="s">
        <v>168</v>
      </c>
      <c r="B50" s="47">
        <v>951</v>
      </c>
      <c r="C50" s="48" t="s">
        <v>166</v>
      </c>
      <c r="D50" s="48"/>
      <c r="E50" s="126">
        <v>54.6</v>
      </c>
      <c r="F50" s="5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106"/>
      <c r="X50" s="112">
        <v>0</v>
      </c>
      <c r="Y50" s="112">
        <f t="shared" si="2"/>
        <v>0</v>
      </c>
    </row>
    <row r="51" spans="1:25" ht="18.75" customHeight="1" thickBot="1">
      <c r="A51" s="85" t="s">
        <v>61</v>
      </c>
      <c r="B51" s="15">
        <v>951</v>
      </c>
      <c r="C51" s="9" t="s">
        <v>18</v>
      </c>
      <c r="D51" s="9"/>
      <c r="E51" s="124">
        <f>E52</f>
        <v>110</v>
      </c>
      <c r="F51" s="10">
        <f aca="true" t="shared" si="15" ref="F51:X51">F52</f>
        <v>0</v>
      </c>
      <c r="G51" s="10">
        <f t="shared" si="15"/>
        <v>0</v>
      </c>
      <c r="H51" s="10">
        <f t="shared" si="15"/>
        <v>0</v>
      </c>
      <c r="I51" s="10">
        <f t="shared" si="15"/>
        <v>0</v>
      </c>
      <c r="J51" s="10">
        <f t="shared" si="15"/>
        <v>0</v>
      </c>
      <c r="K51" s="10">
        <f t="shared" si="15"/>
        <v>0</v>
      </c>
      <c r="L51" s="10">
        <f t="shared" si="15"/>
        <v>0</v>
      </c>
      <c r="M51" s="10">
        <f t="shared" si="15"/>
        <v>0</v>
      </c>
      <c r="N51" s="10">
        <f t="shared" si="15"/>
        <v>0</v>
      </c>
      <c r="O51" s="10">
        <f t="shared" si="15"/>
        <v>0</v>
      </c>
      <c r="P51" s="10">
        <f t="shared" si="15"/>
        <v>0</v>
      </c>
      <c r="Q51" s="10">
        <f t="shared" si="15"/>
        <v>0</v>
      </c>
      <c r="R51" s="10">
        <f t="shared" si="15"/>
        <v>0</v>
      </c>
      <c r="S51" s="10">
        <f t="shared" si="15"/>
        <v>0</v>
      </c>
      <c r="T51" s="10">
        <f t="shared" si="15"/>
        <v>0</v>
      </c>
      <c r="U51" s="10">
        <f t="shared" si="15"/>
        <v>0</v>
      </c>
      <c r="V51" s="10">
        <f t="shared" si="15"/>
        <v>0</v>
      </c>
      <c r="W51" s="10">
        <f t="shared" si="15"/>
        <v>0</v>
      </c>
      <c r="X51" s="10">
        <f t="shared" si="15"/>
        <v>2.97</v>
      </c>
      <c r="Y51" s="112">
        <f t="shared" si="2"/>
        <v>2.7</v>
      </c>
    </row>
    <row r="52" spans="1:25" ht="33" customHeight="1" thickBot="1">
      <c r="A52" s="64" t="s">
        <v>21</v>
      </c>
      <c r="B52" s="61">
        <v>951</v>
      </c>
      <c r="C52" s="61" t="s">
        <v>18</v>
      </c>
      <c r="D52" s="62"/>
      <c r="E52" s="125">
        <f>E53+E54</f>
        <v>110</v>
      </c>
      <c r="F52" s="63">
        <f aca="true" t="shared" si="16" ref="F52:X52">F53+F54</f>
        <v>0</v>
      </c>
      <c r="G52" s="63">
        <f t="shared" si="16"/>
        <v>0</v>
      </c>
      <c r="H52" s="63">
        <f t="shared" si="16"/>
        <v>0</v>
      </c>
      <c r="I52" s="63">
        <f t="shared" si="16"/>
        <v>0</v>
      </c>
      <c r="J52" s="63">
        <f t="shared" si="16"/>
        <v>0</v>
      </c>
      <c r="K52" s="63">
        <f t="shared" si="16"/>
        <v>0</v>
      </c>
      <c r="L52" s="63">
        <f t="shared" si="16"/>
        <v>0</v>
      </c>
      <c r="M52" s="63">
        <f t="shared" si="16"/>
        <v>0</v>
      </c>
      <c r="N52" s="63">
        <f t="shared" si="16"/>
        <v>0</v>
      </c>
      <c r="O52" s="63">
        <f t="shared" si="16"/>
        <v>0</v>
      </c>
      <c r="P52" s="63">
        <f t="shared" si="16"/>
        <v>0</v>
      </c>
      <c r="Q52" s="63">
        <f t="shared" si="16"/>
        <v>0</v>
      </c>
      <c r="R52" s="63">
        <f t="shared" si="16"/>
        <v>0</v>
      </c>
      <c r="S52" s="63">
        <f t="shared" si="16"/>
        <v>0</v>
      </c>
      <c r="T52" s="63">
        <f t="shared" si="16"/>
        <v>0</v>
      </c>
      <c r="U52" s="63">
        <f t="shared" si="16"/>
        <v>0</v>
      </c>
      <c r="V52" s="63">
        <f t="shared" si="16"/>
        <v>0</v>
      </c>
      <c r="W52" s="63">
        <f t="shared" si="16"/>
        <v>0</v>
      </c>
      <c r="X52" s="109">
        <f t="shared" si="16"/>
        <v>2.97</v>
      </c>
      <c r="Y52" s="112">
        <f t="shared" si="2"/>
        <v>2.7</v>
      </c>
    </row>
    <row r="53" spans="1:25" ht="33" customHeight="1" thickBot="1">
      <c r="A53" s="46" t="s">
        <v>62</v>
      </c>
      <c r="B53" s="47">
        <v>951</v>
      </c>
      <c r="C53" s="48" t="s">
        <v>63</v>
      </c>
      <c r="D53" s="48"/>
      <c r="E53" s="126">
        <v>100</v>
      </c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106"/>
      <c r="X53" s="112">
        <v>0</v>
      </c>
      <c r="Y53" s="112">
        <f t="shared" si="2"/>
        <v>0</v>
      </c>
    </row>
    <row r="54" spans="1:25" ht="20.25" customHeight="1">
      <c r="A54" s="46" t="s">
        <v>64</v>
      </c>
      <c r="B54" s="47">
        <v>951</v>
      </c>
      <c r="C54" s="48" t="s">
        <v>65</v>
      </c>
      <c r="D54" s="48"/>
      <c r="E54" s="126">
        <v>10</v>
      </c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106"/>
      <c r="X54" s="112">
        <v>2.97</v>
      </c>
      <c r="Y54" s="112">
        <f t="shared" si="2"/>
        <v>29.700000000000003</v>
      </c>
    </row>
    <row r="55" spans="1:25" ht="32.25" thickBot="1">
      <c r="A55" s="85" t="s">
        <v>33</v>
      </c>
      <c r="B55" s="15">
        <v>951</v>
      </c>
      <c r="C55" s="9" t="s">
        <v>77</v>
      </c>
      <c r="D55" s="9"/>
      <c r="E55" s="124">
        <f>E56</f>
        <v>190</v>
      </c>
      <c r="F55" s="97">
        <f aca="true" t="shared" si="17" ref="F55:X55">F56</f>
        <v>0</v>
      </c>
      <c r="G55" s="97">
        <f t="shared" si="17"/>
        <v>0</v>
      </c>
      <c r="H55" s="97">
        <f t="shared" si="17"/>
        <v>0</v>
      </c>
      <c r="I55" s="97">
        <f t="shared" si="17"/>
        <v>0</v>
      </c>
      <c r="J55" s="97">
        <f t="shared" si="17"/>
        <v>0</v>
      </c>
      <c r="K55" s="97">
        <f t="shared" si="17"/>
        <v>0</v>
      </c>
      <c r="L55" s="97">
        <f t="shared" si="17"/>
        <v>0</v>
      </c>
      <c r="M55" s="97">
        <f t="shared" si="17"/>
        <v>0</v>
      </c>
      <c r="N55" s="97">
        <f t="shared" si="17"/>
        <v>0</v>
      </c>
      <c r="O55" s="97">
        <f t="shared" si="17"/>
        <v>0</v>
      </c>
      <c r="P55" s="97">
        <f t="shared" si="17"/>
        <v>0</v>
      </c>
      <c r="Q55" s="97">
        <f t="shared" si="17"/>
        <v>0</v>
      </c>
      <c r="R55" s="97">
        <f t="shared" si="17"/>
        <v>0</v>
      </c>
      <c r="S55" s="97">
        <f t="shared" si="17"/>
        <v>0</v>
      </c>
      <c r="T55" s="97">
        <f t="shared" si="17"/>
        <v>0</v>
      </c>
      <c r="U55" s="97">
        <f t="shared" si="17"/>
        <v>0</v>
      </c>
      <c r="V55" s="97">
        <f t="shared" si="17"/>
        <v>0</v>
      </c>
      <c r="W55" s="97">
        <f t="shared" si="17"/>
        <v>0</v>
      </c>
      <c r="X55" s="10">
        <f t="shared" si="17"/>
        <v>50</v>
      </c>
      <c r="Y55" s="112">
        <f t="shared" si="2"/>
        <v>26.31578947368421</v>
      </c>
    </row>
    <row r="56" spans="1:25" ht="34.5" customHeight="1" thickBot="1">
      <c r="A56" s="64" t="s">
        <v>21</v>
      </c>
      <c r="B56" s="61">
        <v>951</v>
      </c>
      <c r="C56" s="61" t="s">
        <v>77</v>
      </c>
      <c r="D56" s="62"/>
      <c r="E56" s="125">
        <f>E57+E58+E59</f>
        <v>190</v>
      </c>
      <c r="F56" s="102">
        <f aca="true" t="shared" si="18" ref="F56:X56">F57+F58+F59</f>
        <v>0</v>
      </c>
      <c r="G56" s="102">
        <f t="shared" si="18"/>
        <v>0</v>
      </c>
      <c r="H56" s="102">
        <f t="shared" si="18"/>
        <v>0</v>
      </c>
      <c r="I56" s="102">
        <f t="shared" si="18"/>
        <v>0</v>
      </c>
      <c r="J56" s="102">
        <f t="shared" si="18"/>
        <v>0</v>
      </c>
      <c r="K56" s="102">
        <f t="shared" si="18"/>
        <v>0</v>
      </c>
      <c r="L56" s="102">
        <f t="shared" si="18"/>
        <v>0</v>
      </c>
      <c r="M56" s="102">
        <f t="shared" si="18"/>
        <v>0</v>
      </c>
      <c r="N56" s="102">
        <f t="shared" si="18"/>
        <v>0</v>
      </c>
      <c r="O56" s="102">
        <f t="shared" si="18"/>
        <v>0</v>
      </c>
      <c r="P56" s="102">
        <f t="shared" si="18"/>
        <v>0</v>
      </c>
      <c r="Q56" s="102">
        <f t="shared" si="18"/>
        <v>0</v>
      </c>
      <c r="R56" s="102">
        <f t="shared" si="18"/>
        <v>0</v>
      </c>
      <c r="S56" s="102">
        <f t="shared" si="18"/>
        <v>0</v>
      </c>
      <c r="T56" s="102">
        <f t="shared" si="18"/>
        <v>0</v>
      </c>
      <c r="U56" s="102">
        <f t="shared" si="18"/>
        <v>0</v>
      </c>
      <c r="V56" s="102">
        <f t="shared" si="18"/>
        <v>0</v>
      </c>
      <c r="W56" s="102">
        <f t="shared" si="18"/>
        <v>0</v>
      </c>
      <c r="X56" s="109">
        <f t="shared" si="18"/>
        <v>50</v>
      </c>
      <c r="Y56" s="112">
        <f t="shared" si="2"/>
        <v>26.31578947368421</v>
      </c>
    </row>
    <row r="57" spans="1:25" ht="48" thickBot="1">
      <c r="A57" s="46" t="s">
        <v>78</v>
      </c>
      <c r="B57" s="47">
        <v>951</v>
      </c>
      <c r="C57" s="48" t="s">
        <v>79</v>
      </c>
      <c r="D57" s="48"/>
      <c r="E57" s="126">
        <v>90</v>
      </c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106"/>
      <c r="X57" s="112">
        <v>0</v>
      </c>
      <c r="Y57" s="112">
        <f t="shared" si="2"/>
        <v>0</v>
      </c>
    </row>
    <row r="58" spans="1:25" ht="35.25" customHeight="1" thickBot="1">
      <c r="A58" s="46" t="s">
        <v>80</v>
      </c>
      <c r="B58" s="47">
        <v>951</v>
      </c>
      <c r="C58" s="48" t="s">
        <v>81</v>
      </c>
      <c r="D58" s="48"/>
      <c r="E58" s="126">
        <v>100</v>
      </c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106"/>
      <c r="X58" s="112">
        <v>50</v>
      </c>
      <c r="Y58" s="112">
        <f t="shared" si="2"/>
        <v>50</v>
      </c>
    </row>
    <row r="59" spans="1:25" ht="31.5">
      <c r="A59" s="46" t="s">
        <v>204</v>
      </c>
      <c r="B59" s="47">
        <v>951</v>
      </c>
      <c r="C59" s="48" t="s">
        <v>205</v>
      </c>
      <c r="D59" s="48"/>
      <c r="E59" s="126">
        <v>0</v>
      </c>
      <c r="F59" s="5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106"/>
      <c r="X59" s="112">
        <v>0</v>
      </c>
      <c r="Y59" s="112">
        <v>0</v>
      </c>
    </row>
    <row r="60" spans="1:25" ht="49.5" customHeight="1" thickBot="1">
      <c r="A60" s="85" t="s">
        <v>34</v>
      </c>
      <c r="B60" s="15">
        <v>951</v>
      </c>
      <c r="C60" s="9" t="s">
        <v>82</v>
      </c>
      <c r="D60" s="9"/>
      <c r="E60" s="124">
        <f>E61</f>
        <v>210</v>
      </c>
      <c r="F60" s="97">
        <f aca="true" t="shared" si="19" ref="F60:X60">F61</f>
        <v>0</v>
      </c>
      <c r="G60" s="97">
        <f t="shared" si="19"/>
        <v>0</v>
      </c>
      <c r="H60" s="97">
        <f t="shared" si="19"/>
        <v>0</v>
      </c>
      <c r="I60" s="97">
        <f t="shared" si="19"/>
        <v>0</v>
      </c>
      <c r="J60" s="97">
        <f t="shared" si="19"/>
        <v>0</v>
      </c>
      <c r="K60" s="97">
        <f t="shared" si="19"/>
        <v>0</v>
      </c>
      <c r="L60" s="97">
        <f t="shared" si="19"/>
        <v>0</v>
      </c>
      <c r="M60" s="97">
        <f t="shared" si="19"/>
        <v>0</v>
      </c>
      <c r="N60" s="97">
        <f t="shared" si="19"/>
        <v>0</v>
      </c>
      <c r="O60" s="97">
        <f t="shared" si="19"/>
        <v>0</v>
      </c>
      <c r="P60" s="97">
        <f t="shared" si="19"/>
        <v>0</v>
      </c>
      <c r="Q60" s="97">
        <f t="shared" si="19"/>
        <v>0</v>
      </c>
      <c r="R60" s="97">
        <f t="shared" si="19"/>
        <v>0</v>
      </c>
      <c r="S60" s="97">
        <f t="shared" si="19"/>
        <v>0</v>
      </c>
      <c r="T60" s="97">
        <f t="shared" si="19"/>
        <v>0</v>
      </c>
      <c r="U60" s="97">
        <f t="shared" si="19"/>
        <v>0</v>
      </c>
      <c r="V60" s="97">
        <f t="shared" si="19"/>
        <v>0</v>
      </c>
      <c r="W60" s="97">
        <f t="shared" si="19"/>
        <v>0</v>
      </c>
      <c r="X60" s="10">
        <f t="shared" si="19"/>
        <v>0</v>
      </c>
      <c r="Y60" s="112">
        <f t="shared" si="2"/>
        <v>0</v>
      </c>
    </row>
    <row r="61" spans="1:25" ht="35.25" customHeight="1" thickBot="1">
      <c r="A61" s="64" t="s">
        <v>21</v>
      </c>
      <c r="B61" s="61">
        <v>951</v>
      </c>
      <c r="C61" s="61" t="s">
        <v>82</v>
      </c>
      <c r="D61" s="62"/>
      <c r="E61" s="125">
        <f>E62+E63</f>
        <v>210</v>
      </c>
      <c r="F61" s="102">
        <f aca="true" t="shared" si="20" ref="F61:X61">F62+F63</f>
        <v>0</v>
      </c>
      <c r="G61" s="102">
        <f t="shared" si="20"/>
        <v>0</v>
      </c>
      <c r="H61" s="102">
        <f t="shared" si="20"/>
        <v>0</v>
      </c>
      <c r="I61" s="102">
        <f t="shared" si="20"/>
        <v>0</v>
      </c>
      <c r="J61" s="102">
        <f t="shared" si="20"/>
        <v>0</v>
      </c>
      <c r="K61" s="102">
        <f t="shared" si="20"/>
        <v>0</v>
      </c>
      <c r="L61" s="102">
        <f t="shared" si="20"/>
        <v>0</v>
      </c>
      <c r="M61" s="102">
        <f t="shared" si="20"/>
        <v>0</v>
      </c>
      <c r="N61" s="102">
        <f t="shared" si="20"/>
        <v>0</v>
      </c>
      <c r="O61" s="102">
        <f t="shared" si="20"/>
        <v>0</v>
      </c>
      <c r="P61" s="102">
        <f t="shared" si="20"/>
        <v>0</v>
      </c>
      <c r="Q61" s="102">
        <f t="shared" si="20"/>
        <v>0</v>
      </c>
      <c r="R61" s="102">
        <f t="shared" si="20"/>
        <v>0</v>
      </c>
      <c r="S61" s="102">
        <f t="shared" si="20"/>
        <v>0</v>
      </c>
      <c r="T61" s="102">
        <f t="shared" si="20"/>
        <v>0</v>
      </c>
      <c r="U61" s="102">
        <f t="shared" si="20"/>
        <v>0</v>
      </c>
      <c r="V61" s="102">
        <f t="shared" si="20"/>
        <v>0</v>
      </c>
      <c r="W61" s="102">
        <f t="shared" si="20"/>
        <v>0</v>
      </c>
      <c r="X61" s="109">
        <f t="shared" si="20"/>
        <v>0</v>
      </c>
      <c r="Y61" s="112">
        <f t="shared" si="2"/>
        <v>0</v>
      </c>
    </row>
    <row r="62" spans="1:25" ht="35.25" customHeight="1" thickBot="1">
      <c r="A62" s="46" t="s">
        <v>83</v>
      </c>
      <c r="B62" s="47">
        <v>951</v>
      </c>
      <c r="C62" s="48" t="s">
        <v>84</v>
      </c>
      <c r="D62" s="48"/>
      <c r="E62" s="126">
        <v>210</v>
      </c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106"/>
      <c r="X62" s="112">
        <v>0</v>
      </c>
      <c r="Y62" s="112">
        <f t="shared" si="2"/>
        <v>0</v>
      </c>
    </row>
    <row r="63" spans="1:25" ht="33" customHeight="1">
      <c r="A63" s="103" t="s">
        <v>198</v>
      </c>
      <c r="B63" s="47">
        <v>951</v>
      </c>
      <c r="C63" s="48" t="s">
        <v>199</v>
      </c>
      <c r="D63" s="48"/>
      <c r="E63" s="126">
        <v>0</v>
      </c>
      <c r="F63" s="58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106"/>
      <c r="X63" s="112">
        <v>0</v>
      </c>
      <c r="Y63" s="112">
        <v>0</v>
      </c>
    </row>
    <row r="64" spans="1:25" ht="48" thickBot="1">
      <c r="A64" s="85" t="s">
        <v>32</v>
      </c>
      <c r="B64" s="15">
        <v>951</v>
      </c>
      <c r="C64" s="11" t="s">
        <v>72</v>
      </c>
      <c r="D64" s="11"/>
      <c r="E64" s="129">
        <f>E65</f>
        <v>7175.88</v>
      </c>
      <c r="F64" s="12">
        <f aca="true" t="shared" si="21" ref="F64:X64">F65</f>
        <v>0</v>
      </c>
      <c r="G64" s="12">
        <f t="shared" si="21"/>
        <v>0</v>
      </c>
      <c r="H64" s="12">
        <f t="shared" si="21"/>
        <v>0</v>
      </c>
      <c r="I64" s="12">
        <f t="shared" si="21"/>
        <v>0</v>
      </c>
      <c r="J64" s="12">
        <f t="shared" si="21"/>
        <v>0</v>
      </c>
      <c r="K64" s="12">
        <f t="shared" si="21"/>
        <v>0</v>
      </c>
      <c r="L64" s="12">
        <f t="shared" si="21"/>
        <v>0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12">
        <f t="shared" si="21"/>
        <v>0</v>
      </c>
      <c r="Q64" s="12">
        <f t="shared" si="21"/>
        <v>0</v>
      </c>
      <c r="R64" s="12">
        <f t="shared" si="21"/>
        <v>0</v>
      </c>
      <c r="S64" s="12">
        <f t="shared" si="21"/>
        <v>0</v>
      </c>
      <c r="T64" s="12">
        <f t="shared" si="21"/>
        <v>0</v>
      </c>
      <c r="U64" s="12">
        <f t="shared" si="21"/>
        <v>0</v>
      </c>
      <c r="V64" s="12">
        <f t="shared" si="21"/>
        <v>0</v>
      </c>
      <c r="W64" s="12">
        <f t="shared" si="21"/>
        <v>0</v>
      </c>
      <c r="X64" s="12">
        <f t="shared" si="21"/>
        <v>33.02</v>
      </c>
      <c r="Y64" s="112">
        <f t="shared" si="2"/>
        <v>0.46015262239613824</v>
      </c>
    </row>
    <row r="65" spans="1:25" ht="16.5" thickBot="1">
      <c r="A65" s="64" t="s">
        <v>21</v>
      </c>
      <c r="B65" s="61">
        <v>951</v>
      </c>
      <c r="C65" s="61" t="s">
        <v>72</v>
      </c>
      <c r="D65" s="62"/>
      <c r="E65" s="125">
        <f>E66+E67</f>
        <v>7175.88</v>
      </c>
      <c r="F65" s="63">
        <f aca="true" t="shared" si="22" ref="F65:X65">F66+F67</f>
        <v>0</v>
      </c>
      <c r="G65" s="63">
        <f t="shared" si="22"/>
        <v>0</v>
      </c>
      <c r="H65" s="63">
        <f t="shared" si="22"/>
        <v>0</v>
      </c>
      <c r="I65" s="63">
        <f t="shared" si="22"/>
        <v>0</v>
      </c>
      <c r="J65" s="63">
        <f t="shared" si="22"/>
        <v>0</v>
      </c>
      <c r="K65" s="63">
        <f t="shared" si="22"/>
        <v>0</v>
      </c>
      <c r="L65" s="63">
        <f t="shared" si="22"/>
        <v>0</v>
      </c>
      <c r="M65" s="63">
        <f t="shared" si="22"/>
        <v>0</v>
      </c>
      <c r="N65" s="63">
        <f t="shared" si="22"/>
        <v>0</v>
      </c>
      <c r="O65" s="63">
        <f t="shared" si="22"/>
        <v>0</v>
      </c>
      <c r="P65" s="63">
        <f t="shared" si="22"/>
        <v>0</v>
      </c>
      <c r="Q65" s="63">
        <f t="shared" si="22"/>
        <v>0</v>
      </c>
      <c r="R65" s="63">
        <f t="shared" si="22"/>
        <v>0</v>
      </c>
      <c r="S65" s="63">
        <f t="shared" si="22"/>
        <v>0</v>
      </c>
      <c r="T65" s="63">
        <f t="shared" si="22"/>
        <v>0</v>
      </c>
      <c r="U65" s="63">
        <f t="shared" si="22"/>
        <v>0</v>
      </c>
      <c r="V65" s="63">
        <f t="shared" si="22"/>
        <v>0</v>
      </c>
      <c r="W65" s="63">
        <f t="shared" si="22"/>
        <v>0</v>
      </c>
      <c r="X65" s="109">
        <f t="shared" si="22"/>
        <v>33.02</v>
      </c>
      <c r="Y65" s="112">
        <f t="shared" si="2"/>
        <v>0.46015262239613824</v>
      </c>
    </row>
    <row r="66" spans="1:25" ht="48" thickBot="1">
      <c r="A66" s="46" t="s">
        <v>73</v>
      </c>
      <c r="B66" s="47">
        <v>951</v>
      </c>
      <c r="C66" s="48" t="s">
        <v>74</v>
      </c>
      <c r="D66" s="48"/>
      <c r="E66" s="126">
        <v>2175.88</v>
      </c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106"/>
      <c r="X66" s="112">
        <v>33.02</v>
      </c>
      <c r="Y66" s="112">
        <f t="shared" si="2"/>
        <v>1.517546923543578</v>
      </c>
    </row>
    <row r="67" spans="1:25" ht="34.5" customHeight="1">
      <c r="A67" s="103" t="s">
        <v>200</v>
      </c>
      <c r="B67" s="47">
        <v>951</v>
      </c>
      <c r="C67" s="48" t="s">
        <v>201</v>
      </c>
      <c r="D67" s="48"/>
      <c r="E67" s="126">
        <v>5000</v>
      </c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60"/>
      <c r="W67" s="106"/>
      <c r="X67" s="112">
        <v>0</v>
      </c>
      <c r="Y67" s="112">
        <f t="shared" si="2"/>
        <v>0</v>
      </c>
    </row>
    <row r="68" spans="1:25" ht="32.25" thickBot="1">
      <c r="A68" s="85" t="s">
        <v>35</v>
      </c>
      <c r="B68" s="15">
        <v>951</v>
      </c>
      <c r="C68" s="9" t="s">
        <v>99</v>
      </c>
      <c r="D68" s="9"/>
      <c r="E68" s="124">
        <f>E69</f>
        <v>224</v>
      </c>
      <c r="F68" s="10">
        <f aca="true" t="shared" si="23" ref="F68:X69">F69</f>
        <v>0</v>
      </c>
      <c r="G68" s="10">
        <f t="shared" si="23"/>
        <v>0</v>
      </c>
      <c r="H68" s="10">
        <f t="shared" si="23"/>
        <v>0</v>
      </c>
      <c r="I68" s="10">
        <f t="shared" si="23"/>
        <v>0</v>
      </c>
      <c r="J68" s="10">
        <f t="shared" si="23"/>
        <v>0</v>
      </c>
      <c r="K68" s="10">
        <f t="shared" si="23"/>
        <v>0</v>
      </c>
      <c r="L68" s="10">
        <f t="shared" si="23"/>
        <v>0</v>
      </c>
      <c r="M68" s="10">
        <f t="shared" si="23"/>
        <v>0</v>
      </c>
      <c r="N68" s="10">
        <f t="shared" si="23"/>
        <v>0</v>
      </c>
      <c r="O68" s="10">
        <f t="shared" si="23"/>
        <v>0</v>
      </c>
      <c r="P68" s="10">
        <f t="shared" si="23"/>
        <v>0</v>
      </c>
      <c r="Q68" s="10">
        <f t="shared" si="23"/>
        <v>0</v>
      </c>
      <c r="R68" s="10">
        <f t="shared" si="23"/>
        <v>0</v>
      </c>
      <c r="S68" s="10">
        <f t="shared" si="23"/>
        <v>0</v>
      </c>
      <c r="T68" s="10">
        <f t="shared" si="23"/>
        <v>0</v>
      </c>
      <c r="U68" s="10">
        <f t="shared" si="23"/>
        <v>0</v>
      </c>
      <c r="V68" s="10">
        <f t="shared" si="23"/>
        <v>0</v>
      </c>
      <c r="W68" s="10">
        <f t="shared" si="23"/>
        <v>0</v>
      </c>
      <c r="X68" s="10">
        <f t="shared" si="23"/>
        <v>70</v>
      </c>
      <c r="Y68" s="112">
        <f t="shared" si="2"/>
        <v>31.25</v>
      </c>
    </row>
    <row r="69" spans="1:25" ht="49.5" customHeight="1" thickBot="1">
      <c r="A69" s="64" t="s">
        <v>21</v>
      </c>
      <c r="B69" s="61">
        <v>951</v>
      </c>
      <c r="C69" s="61" t="s">
        <v>99</v>
      </c>
      <c r="D69" s="62"/>
      <c r="E69" s="125">
        <f>E70</f>
        <v>224</v>
      </c>
      <c r="F69" s="63">
        <f t="shared" si="23"/>
        <v>0</v>
      </c>
      <c r="G69" s="63">
        <f t="shared" si="23"/>
        <v>0</v>
      </c>
      <c r="H69" s="63">
        <f t="shared" si="23"/>
        <v>0</v>
      </c>
      <c r="I69" s="63">
        <f t="shared" si="23"/>
        <v>0</v>
      </c>
      <c r="J69" s="63">
        <f t="shared" si="23"/>
        <v>0</v>
      </c>
      <c r="K69" s="63">
        <f t="shared" si="23"/>
        <v>0</v>
      </c>
      <c r="L69" s="63">
        <f t="shared" si="23"/>
        <v>0</v>
      </c>
      <c r="M69" s="63">
        <f t="shared" si="23"/>
        <v>0</v>
      </c>
      <c r="N69" s="63">
        <f t="shared" si="23"/>
        <v>0</v>
      </c>
      <c r="O69" s="63">
        <f t="shared" si="23"/>
        <v>0</v>
      </c>
      <c r="P69" s="63">
        <f t="shared" si="23"/>
        <v>0</v>
      </c>
      <c r="Q69" s="63">
        <f t="shared" si="23"/>
        <v>0</v>
      </c>
      <c r="R69" s="63">
        <f t="shared" si="23"/>
        <v>0</v>
      </c>
      <c r="S69" s="63">
        <f t="shared" si="23"/>
        <v>0</v>
      </c>
      <c r="T69" s="63">
        <f t="shared" si="23"/>
        <v>0</v>
      </c>
      <c r="U69" s="63">
        <f t="shared" si="23"/>
        <v>0</v>
      </c>
      <c r="V69" s="63">
        <f t="shared" si="23"/>
        <v>0</v>
      </c>
      <c r="W69" s="63">
        <f t="shared" si="23"/>
        <v>0</v>
      </c>
      <c r="X69" s="109">
        <f t="shared" si="23"/>
        <v>70</v>
      </c>
      <c r="Y69" s="112">
        <f t="shared" si="2"/>
        <v>31.25</v>
      </c>
    </row>
    <row r="70" spans="1:25" ht="49.5" customHeight="1">
      <c r="A70" s="51" t="s">
        <v>100</v>
      </c>
      <c r="B70" s="47">
        <v>951</v>
      </c>
      <c r="C70" s="48" t="s">
        <v>101</v>
      </c>
      <c r="D70" s="48"/>
      <c r="E70" s="126">
        <v>224</v>
      </c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60"/>
      <c r="W70" s="106"/>
      <c r="X70" s="112">
        <v>70</v>
      </c>
      <c r="Y70" s="112">
        <f t="shared" si="2"/>
        <v>31.25</v>
      </c>
    </row>
    <row r="71" spans="1:25" ht="16.5" thickBot="1">
      <c r="A71" s="85" t="s">
        <v>36</v>
      </c>
      <c r="B71" s="15">
        <v>951</v>
      </c>
      <c r="C71" s="9" t="s">
        <v>102</v>
      </c>
      <c r="D71" s="9"/>
      <c r="E71" s="124">
        <f>E72</f>
        <v>174.9</v>
      </c>
      <c r="F71" s="10">
        <f aca="true" t="shared" si="24" ref="F71:X72">F72</f>
        <v>0</v>
      </c>
      <c r="G71" s="10">
        <f t="shared" si="24"/>
        <v>0</v>
      </c>
      <c r="H71" s="10">
        <f t="shared" si="24"/>
        <v>0</v>
      </c>
      <c r="I71" s="10">
        <f t="shared" si="24"/>
        <v>0</v>
      </c>
      <c r="J71" s="10">
        <f t="shared" si="24"/>
        <v>0</v>
      </c>
      <c r="K71" s="10">
        <f t="shared" si="24"/>
        <v>0</v>
      </c>
      <c r="L71" s="10">
        <f t="shared" si="24"/>
        <v>0</v>
      </c>
      <c r="M71" s="10">
        <f t="shared" si="24"/>
        <v>0</v>
      </c>
      <c r="N71" s="10">
        <f t="shared" si="24"/>
        <v>0</v>
      </c>
      <c r="O71" s="10">
        <f t="shared" si="24"/>
        <v>0</v>
      </c>
      <c r="P71" s="10">
        <f t="shared" si="24"/>
        <v>0</v>
      </c>
      <c r="Q71" s="10">
        <f t="shared" si="24"/>
        <v>0</v>
      </c>
      <c r="R71" s="10">
        <f t="shared" si="24"/>
        <v>0</v>
      </c>
      <c r="S71" s="10">
        <f t="shared" si="24"/>
        <v>0</v>
      </c>
      <c r="T71" s="10">
        <f t="shared" si="24"/>
        <v>0</v>
      </c>
      <c r="U71" s="10">
        <f t="shared" si="24"/>
        <v>0</v>
      </c>
      <c r="V71" s="10">
        <f t="shared" si="24"/>
        <v>0</v>
      </c>
      <c r="W71" s="10">
        <f t="shared" si="24"/>
        <v>0</v>
      </c>
      <c r="X71" s="10">
        <f t="shared" si="24"/>
        <v>0</v>
      </c>
      <c r="Y71" s="112">
        <f t="shared" si="2"/>
        <v>0</v>
      </c>
    </row>
    <row r="72" spans="1:25" ht="16.5" thickBot="1">
      <c r="A72" s="64" t="s">
        <v>21</v>
      </c>
      <c r="B72" s="61">
        <v>951</v>
      </c>
      <c r="C72" s="61" t="s">
        <v>102</v>
      </c>
      <c r="D72" s="62"/>
      <c r="E72" s="125">
        <f>E73</f>
        <v>174.9</v>
      </c>
      <c r="F72" s="63">
        <f t="shared" si="24"/>
        <v>0</v>
      </c>
      <c r="G72" s="63">
        <f t="shared" si="24"/>
        <v>0</v>
      </c>
      <c r="H72" s="63">
        <f t="shared" si="24"/>
        <v>0</v>
      </c>
      <c r="I72" s="63">
        <f t="shared" si="24"/>
        <v>0</v>
      </c>
      <c r="J72" s="63">
        <f t="shared" si="24"/>
        <v>0</v>
      </c>
      <c r="K72" s="63">
        <f t="shared" si="24"/>
        <v>0</v>
      </c>
      <c r="L72" s="63">
        <f t="shared" si="24"/>
        <v>0</v>
      </c>
      <c r="M72" s="63">
        <f t="shared" si="24"/>
        <v>0</v>
      </c>
      <c r="N72" s="63">
        <f t="shared" si="24"/>
        <v>0</v>
      </c>
      <c r="O72" s="63">
        <f t="shared" si="24"/>
        <v>0</v>
      </c>
      <c r="P72" s="63">
        <f t="shared" si="24"/>
        <v>0</v>
      </c>
      <c r="Q72" s="63">
        <f t="shared" si="24"/>
        <v>0</v>
      </c>
      <c r="R72" s="63">
        <f t="shared" si="24"/>
        <v>0</v>
      </c>
      <c r="S72" s="63">
        <f t="shared" si="24"/>
        <v>0</v>
      </c>
      <c r="T72" s="63">
        <f t="shared" si="24"/>
        <v>0</v>
      </c>
      <c r="U72" s="63">
        <f t="shared" si="24"/>
        <v>0</v>
      </c>
      <c r="V72" s="63">
        <f t="shared" si="24"/>
        <v>0</v>
      </c>
      <c r="W72" s="63">
        <f t="shared" si="24"/>
        <v>0</v>
      </c>
      <c r="X72" s="109">
        <f t="shared" si="24"/>
        <v>0</v>
      </c>
      <c r="Y72" s="112">
        <f t="shared" si="2"/>
        <v>0</v>
      </c>
    </row>
    <row r="73" spans="1:25" ht="33.75" customHeight="1">
      <c r="A73" s="51" t="s">
        <v>103</v>
      </c>
      <c r="B73" s="47">
        <v>951</v>
      </c>
      <c r="C73" s="48" t="s">
        <v>104</v>
      </c>
      <c r="D73" s="48"/>
      <c r="E73" s="126">
        <v>174.9</v>
      </c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0"/>
      <c r="W73" s="106"/>
      <c r="X73" s="112">
        <v>0</v>
      </c>
      <c r="Y73" s="112">
        <f t="shared" si="2"/>
        <v>0</v>
      </c>
    </row>
    <row r="74" spans="1:25" ht="16.5" thickBot="1">
      <c r="A74" s="8" t="s">
        <v>37</v>
      </c>
      <c r="B74" s="15">
        <v>951</v>
      </c>
      <c r="C74" s="9" t="s">
        <v>105</v>
      </c>
      <c r="D74" s="9"/>
      <c r="E74" s="124">
        <f>E75</f>
        <v>50</v>
      </c>
      <c r="F74" s="10">
        <f aca="true" t="shared" si="25" ref="F74:X75">F75</f>
        <v>0</v>
      </c>
      <c r="G74" s="10">
        <f t="shared" si="25"/>
        <v>0</v>
      </c>
      <c r="H74" s="10">
        <f t="shared" si="25"/>
        <v>0</v>
      </c>
      <c r="I74" s="10">
        <f t="shared" si="25"/>
        <v>0</v>
      </c>
      <c r="J74" s="10">
        <f t="shared" si="25"/>
        <v>0</v>
      </c>
      <c r="K74" s="10">
        <f t="shared" si="25"/>
        <v>0</v>
      </c>
      <c r="L74" s="10">
        <f t="shared" si="25"/>
        <v>0</v>
      </c>
      <c r="M74" s="10">
        <f t="shared" si="25"/>
        <v>0</v>
      </c>
      <c r="N74" s="10">
        <f t="shared" si="25"/>
        <v>0</v>
      </c>
      <c r="O74" s="10">
        <f t="shared" si="25"/>
        <v>0</v>
      </c>
      <c r="P74" s="10">
        <f t="shared" si="25"/>
        <v>0</v>
      </c>
      <c r="Q74" s="10">
        <f t="shared" si="25"/>
        <v>0</v>
      </c>
      <c r="R74" s="10">
        <f t="shared" si="25"/>
        <v>0</v>
      </c>
      <c r="S74" s="10">
        <f t="shared" si="25"/>
        <v>0</v>
      </c>
      <c r="T74" s="10">
        <f t="shared" si="25"/>
        <v>0</v>
      </c>
      <c r="U74" s="10">
        <f t="shared" si="25"/>
        <v>0</v>
      </c>
      <c r="V74" s="10">
        <f t="shared" si="25"/>
        <v>0</v>
      </c>
      <c r="W74" s="10">
        <f t="shared" si="25"/>
        <v>0</v>
      </c>
      <c r="X74" s="10">
        <f t="shared" si="25"/>
        <v>0</v>
      </c>
      <c r="Y74" s="112">
        <f t="shared" si="2"/>
        <v>0</v>
      </c>
    </row>
    <row r="75" spans="1:25" ht="16.5" thickBot="1">
      <c r="A75" s="64" t="s">
        <v>21</v>
      </c>
      <c r="B75" s="61">
        <v>951</v>
      </c>
      <c r="C75" s="61" t="s">
        <v>105</v>
      </c>
      <c r="D75" s="62"/>
      <c r="E75" s="125">
        <f>E76</f>
        <v>50</v>
      </c>
      <c r="F75" s="63">
        <f t="shared" si="25"/>
        <v>0</v>
      </c>
      <c r="G75" s="63">
        <f t="shared" si="25"/>
        <v>0</v>
      </c>
      <c r="H75" s="63">
        <f t="shared" si="25"/>
        <v>0</v>
      </c>
      <c r="I75" s="63">
        <f t="shared" si="25"/>
        <v>0</v>
      </c>
      <c r="J75" s="63">
        <f t="shared" si="25"/>
        <v>0</v>
      </c>
      <c r="K75" s="63">
        <f t="shared" si="25"/>
        <v>0</v>
      </c>
      <c r="L75" s="63">
        <f t="shared" si="25"/>
        <v>0</v>
      </c>
      <c r="M75" s="63">
        <f t="shared" si="25"/>
        <v>0</v>
      </c>
      <c r="N75" s="63">
        <f t="shared" si="25"/>
        <v>0</v>
      </c>
      <c r="O75" s="63">
        <f t="shared" si="25"/>
        <v>0</v>
      </c>
      <c r="P75" s="63">
        <f t="shared" si="25"/>
        <v>0</v>
      </c>
      <c r="Q75" s="63">
        <f t="shared" si="25"/>
        <v>0</v>
      </c>
      <c r="R75" s="63">
        <f t="shared" si="25"/>
        <v>0</v>
      </c>
      <c r="S75" s="63">
        <f t="shared" si="25"/>
        <v>0</v>
      </c>
      <c r="T75" s="63">
        <f t="shared" si="25"/>
        <v>0</v>
      </c>
      <c r="U75" s="63">
        <f t="shared" si="25"/>
        <v>0</v>
      </c>
      <c r="V75" s="63">
        <f t="shared" si="25"/>
        <v>0</v>
      </c>
      <c r="W75" s="63">
        <f t="shared" si="25"/>
        <v>0</v>
      </c>
      <c r="X75" s="109">
        <f t="shared" si="25"/>
        <v>0</v>
      </c>
      <c r="Y75" s="112">
        <f t="shared" si="2"/>
        <v>0</v>
      </c>
    </row>
    <row r="76" spans="1:25" ht="31.5">
      <c r="A76" s="51" t="s">
        <v>106</v>
      </c>
      <c r="B76" s="47">
        <v>951</v>
      </c>
      <c r="C76" s="48" t="s">
        <v>107</v>
      </c>
      <c r="D76" s="48"/>
      <c r="E76" s="126">
        <v>50</v>
      </c>
      <c r="F76" s="58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  <c r="W76" s="106"/>
      <c r="X76" s="112">
        <v>0</v>
      </c>
      <c r="Y76" s="112">
        <f t="shared" si="2"/>
        <v>0</v>
      </c>
    </row>
    <row r="77" spans="1:25" ht="32.25" thickBot="1">
      <c r="A77" s="56" t="s">
        <v>39</v>
      </c>
      <c r="B77" s="16">
        <v>951</v>
      </c>
      <c r="C77" s="9" t="s">
        <v>114</v>
      </c>
      <c r="D77" s="9"/>
      <c r="E77" s="124">
        <f>E78</f>
        <v>400</v>
      </c>
      <c r="F77" s="10">
        <f aca="true" t="shared" si="26" ref="F77:X78">F78</f>
        <v>0</v>
      </c>
      <c r="G77" s="10">
        <f t="shared" si="26"/>
        <v>0</v>
      </c>
      <c r="H77" s="10">
        <f t="shared" si="26"/>
        <v>0</v>
      </c>
      <c r="I77" s="10">
        <f t="shared" si="26"/>
        <v>0</v>
      </c>
      <c r="J77" s="10">
        <f t="shared" si="26"/>
        <v>0</v>
      </c>
      <c r="K77" s="10">
        <f t="shared" si="26"/>
        <v>0</v>
      </c>
      <c r="L77" s="10">
        <f t="shared" si="26"/>
        <v>0</v>
      </c>
      <c r="M77" s="10">
        <f t="shared" si="26"/>
        <v>0</v>
      </c>
      <c r="N77" s="10">
        <f t="shared" si="26"/>
        <v>0</v>
      </c>
      <c r="O77" s="10">
        <f t="shared" si="26"/>
        <v>0</v>
      </c>
      <c r="P77" s="10">
        <f t="shared" si="26"/>
        <v>0</v>
      </c>
      <c r="Q77" s="10">
        <f t="shared" si="26"/>
        <v>0</v>
      </c>
      <c r="R77" s="10">
        <f t="shared" si="26"/>
        <v>0</v>
      </c>
      <c r="S77" s="10">
        <f t="shared" si="26"/>
        <v>0</v>
      </c>
      <c r="T77" s="10">
        <f t="shared" si="26"/>
        <v>0</v>
      </c>
      <c r="U77" s="10">
        <f t="shared" si="26"/>
        <v>0</v>
      </c>
      <c r="V77" s="10">
        <f t="shared" si="26"/>
        <v>0</v>
      </c>
      <c r="W77" s="10">
        <f t="shared" si="26"/>
        <v>0</v>
      </c>
      <c r="X77" s="10">
        <f t="shared" si="26"/>
        <v>0</v>
      </c>
      <c r="Y77" s="112">
        <f aca="true" t="shared" si="27" ref="Y77:Y137">X77/E77*100</f>
        <v>0</v>
      </c>
    </row>
    <row r="78" spans="1:25" ht="16.5" thickBot="1">
      <c r="A78" s="64" t="s">
        <v>21</v>
      </c>
      <c r="B78" s="61">
        <v>951</v>
      </c>
      <c r="C78" s="61" t="s">
        <v>114</v>
      </c>
      <c r="D78" s="62"/>
      <c r="E78" s="125">
        <f>E79</f>
        <v>400</v>
      </c>
      <c r="F78" s="63">
        <f t="shared" si="26"/>
        <v>0</v>
      </c>
      <c r="G78" s="63">
        <f t="shared" si="26"/>
        <v>0</v>
      </c>
      <c r="H78" s="63">
        <f t="shared" si="26"/>
        <v>0</v>
      </c>
      <c r="I78" s="63">
        <f t="shared" si="26"/>
        <v>0</v>
      </c>
      <c r="J78" s="63">
        <f t="shared" si="26"/>
        <v>0</v>
      </c>
      <c r="K78" s="63">
        <f t="shared" si="26"/>
        <v>0</v>
      </c>
      <c r="L78" s="63">
        <f t="shared" si="26"/>
        <v>0</v>
      </c>
      <c r="M78" s="63">
        <f t="shared" si="26"/>
        <v>0</v>
      </c>
      <c r="N78" s="63">
        <f t="shared" si="26"/>
        <v>0</v>
      </c>
      <c r="O78" s="63">
        <f t="shared" si="26"/>
        <v>0</v>
      </c>
      <c r="P78" s="63">
        <f t="shared" si="26"/>
        <v>0</v>
      </c>
      <c r="Q78" s="63">
        <f t="shared" si="26"/>
        <v>0</v>
      </c>
      <c r="R78" s="63">
        <f t="shared" si="26"/>
        <v>0</v>
      </c>
      <c r="S78" s="63">
        <f t="shared" si="26"/>
        <v>0</v>
      </c>
      <c r="T78" s="63">
        <f t="shared" si="26"/>
        <v>0</v>
      </c>
      <c r="U78" s="63">
        <f t="shared" si="26"/>
        <v>0</v>
      </c>
      <c r="V78" s="63">
        <f t="shared" si="26"/>
        <v>0</v>
      </c>
      <c r="W78" s="63">
        <f t="shared" si="26"/>
        <v>0</v>
      </c>
      <c r="X78" s="109">
        <f t="shared" si="26"/>
        <v>0</v>
      </c>
      <c r="Y78" s="112">
        <f t="shared" si="27"/>
        <v>0</v>
      </c>
    </row>
    <row r="79" spans="1:25" ht="34.5" customHeight="1">
      <c r="A79" s="51" t="s">
        <v>115</v>
      </c>
      <c r="B79" s="47">
        <v>951</v>
      </c>
      <c r="C79" s="48" t="s">
        <v>116</v>
      </c>
      <c r="D79" s="48"/>
      <c r="E79" s="126">
        <v>400</v>
      </c>
      <c r="F79" s="5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0"/>
      <c r="W79" s="106"/>
      <c r="X79" s="112">
        <v>0</v>
      </c>
      <c r="Y79" s="112">
        <f t="shared" si="27"/>
        <v>0</v>
      </c>
    </row>
    <row r="80" spans="1:25" ht="18.75" customHeight="1" thickBot="1">
      <c r="A80" s="13" t="s">
        <v>88</v>
      </c>
      <c r="B80" s="15">
        <v>951</v>
      </c>
      <c r="C80" s="11" t="s">
        <v>89</v>
      </c>
      <c r="D80" s="11"/>
      <c r="E80" s="129">
        <f>E81</f>
        <v>10974.7</v>
      </c>
      <c r="F80" s="12">
        <f aca="true" t="shared" si="28" ref="F80:X80">F81</f>
        <v>0</v>
      </c>
      <c r="G80" s="12">
        <f t="shared" si="28"/>
        <v>0</v>
      </c>
      <c r="H80" s="12">
        <f t="shared" si="28"/>
        <v>0</v>
      </c>
      <c r="I80" s="12">
        <f t="shared" si="28"/>
        <v>0</v>
      </c>
      <c r="J80" s="12">
        <f t="shared" si="28"/>
        <v>0</v>
      </c>
      <c r="K80" s="12">
        <f t="shared" si="28"/>
        <v>0</v>
      </c>
      <c r="L80" s="12">
        <f t="shared" si="28"/>
        <v>0</v>
      </c>
      <c r="M80" s="12">
        <f t="shared" si="28"/>
        <v>0</v>
      </c>
      <c r="N80" s="12">
        <f t="shared" si="28"/>
        <v>0</v>
      </c>
      <c r="O80" s="12">
        <f t="shared" si="28"/>
        <v>0</v>
      </c>
      <c r="P80" s="12">
        <f t="shared" si="28"/>
        <v>0</v>
      </c>
      <c r="Q80" s="12">
        <f t="shared" si="28"/>
        <v>0</v>
      </c>
      <c r="R80" s="12">
        <f t="shared" si="28"/>
        <v>0</v>
      </c>
      <c r="S80" s="12">
        <f t="shared" si="28"/>
        <v>0</v>
      </c>
      <c r="T80" s="12">
        <f t="shared" si="28"/>
        <v>0</v>
      </c>
      <c r="U80" s="12">
        <f t="shared" si="28"/>
        <v>0</v>
      </c>
      <c r="V80" s="12">
        <f t="shared" si="28"/>
        <v>0</v>
      </c>
      <c r="W80" s="12">
        <f t="shared" si="28"/>
        <v>0</v>
      </c>
      <c r="X80" s="12">
        <f t="shared" si="28"/>
        <v>5692.01</v>
      </c>
      <c r="Y80" s="112">
        <f t="shared" si="27"/>
        <v>51.864834574065796</v>
      </c>
    </row>
    <row r="81" spans="1:25" ht="22.5" customHeight="1">
      <c r="A81" s="64" t="s">
        <v>21</v>
      </c>
      <c r="B81" s="61">
        <v>951</v>
      </c>
      <c r="C81" s="61" t="s">
        <v>89</v>
      </c>
      <c r="D81" s="62"/>
      <c r="E81" s="125">
        <f>E82+E84</f>
        <v>10974.7</v>
      </c>
      <c r="F81" s="63">
        <f aca="true" t="shared" si="29" ref="F81:X81">F82+F84</f>
        <v>0</v>
      </c>
      <c r="G81" s="63">
        <f t="shared" si="29"/>
        <v>0</v>
      </c>
      <c r="H81" s="63">
        <f t="shared" si="29"/>
        <v>0</v>
      </c>
      <c r="I81" s="63">
        <f t="shared" si="29"/>
        <v>0</v>
      </c>
      <c r="J81" s="63">
        <f t="shared" si="29"/>
        <v>0</v>
      </c>
      <c r="K81" s="63">
        <f t="shared" si="29"/>
        <v>0</v>
      </c>
      <c r="L81" s="63">
        <f t="shared" si="29"/>
        <v>0</v>
      </c>
      <c r="M81" s="63">
        <f t="shared" si="29"/>
        <v>0</v>
      </c>
      <c r="N81" s="63">
        <f t="shared" si="29"/>
        <v>0</v>
      </c>
      <c r="O81" s="63">
        <f t="shared" si="29"/>
        <v>0</v>
      </c>
      <c r="P81" s="63">
        <f t="shared" si="29"/>
        <v>0</v>
      </c>
      <c r="Q81" s="63">
        <f t="shared" si="29"/>
        <v>0</v>
      </c>
      <c r="R81" s="63">
        <f t="shared" si="29"/>
        <v>0</v>
      </c>
      <c r="S81" s="63">
        <f t="shared" si="29"/>
        <v>0</v>
      </c>
      <c r="T81" s="63">
        <f t="shared" si="29"/>
        <v>0</v>
      </c>
      <c r="U81" s="63">
        <f t="shared" si="29"/>
        <v>0</v>
      </c>
      <c r="V81" s="63">
        <f t="shared" si="29"/>
        <v>0</v>
      </c>
      <c r="W81" s="63">
        <f t="shared" si="29"/>
        <v>0</v>
      </c>
      <c r="X81" s="109">
        <f t="shared" si="29"/>
        <v>5692.01</v>
      </c>
      <c r="Y81" s="112">
        <f t="shared" si="27"/>
        <v>51.864834574065796</v>
      </c>
    </row>
    <row r="82" spans="1:25" ht="34.5" customHeight="1" thickBot="1">
      <c r="A82" s="5" t="s">
        <v>38</v>
      </c>
      <c r="B82" s="17">
        <v>951</v>
      </c>
      <c r="C82" s="6" t="s">
        <v>90</v>
      </c>
      <c r="D82" s="6"/>
      <c r="E82" s="127">
        <f>E83</f>
        <v>100</v>
      </c>
      <c r="F82" s="7">
        <f aca="true" t="shared" si="30" ref="F82:X82">F83</f>
        <v>0</v>
      </c>
      <c r="G82" s="7">
        <f t="shared" si="30"/>
        <v>0</v>
      </c>
      <c r="H82" s="7">
        <f t="shared" si="30"/>
        <v>0</v>
      </c>
      <c r="I82" s="7">
        <f t="shared" si="30"/>
        <v>0</v>
      </c>
      <c r="J82" s="7">
        <f t="shared" si="30"/>
        <v>0</v>
      </c>
      <c r="K82" s="7">
        <f t="shared" si="30"/>
        <v>0</v>
      </c>
      <c r="L82" s="7">
        <f t="shared" si="30"/>
        <v>0</v>
      </c>
      <c r="M82" s="7">
        <f t="shared" si="30"/>
        <v>0</v>
      </c>
      <c r="N82" s="7">
        <f t="shared" si="30"/>
        <v>0</v>
      </c>
      <c r="O82" s="7">
        <f t="shared" si="30"/>
        <v>0</v>
      </c>
      <c r="P82" s="7">
        <f t="shared" si="30"/>
        <v>0</v>
      </c>
      <c r="Q82" s="7">
        <f t="shared" si="30"/>
        <v>0</v>
      </c>
      <c r="R82" s="7">
        <f t="shared" si="30"/>
        <v>0</v>
      </c>
      <c r="S82" s="7">
        <f t="shared" si="30"/>
        <v>0</v>
      </c>
      <c r="T82" s="7">
        <f t="shared" si="30"/>
        <v>0</v>
      </c>
      <c r="U82" s="7">
        <f t="shared" si="30"/>
        <v>0</v>
      </c>
      <c r="V82" s="7">
        <f t="shared" si="30"/>
        <v>0</v>
      </c>
      <c r="W82" s="7">
        <f t="shared" si="30"/>
        <v>0</v>
      </c>
      <c r="X82" s="7">
        <f t="shared" si="30"/>
        <v>0</v>
      </c>
      <c r="Y82" s="112">
        <f t="shared" si="27"/>
        <v>0</v>
      </c>
    </row>
    <row r="83" spans="1:25" ht="31.5">
      <c r="A83" s="51" t="s">
        <v>91</v>
      </c>
      <c r="B83" s="47">
        <v>951</v>
      </c>
      <c r="C83" s="48" t="s">
        <v>92</v>
      </c>
      <c r="D83" s="48"/>
      <c r="E83" s="126">
        <v>100</v>
      </c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60"/>
      <c r="W83" s="106"/>
      <c r="X83" s="112">
        <v>0</v>
      </c>
      <c r="Y83" s="112">
        <f t="shared" si="27"/>
        <v>0</v>
      </c>
    </row>
    <row r="84" spans="1:25" ht="32.25" thickBot="1">
      <c r="A84" s="42" t="s">
        <v>93</v>
      </c>
      <c r="B84" s="17">
        <v>951</v>
      </c>
      <c r="C84" s="6" t="s">
        <v>94</v>
      </c>
      <c r="D84" s="6"/>
      <c r="E84" s="127">
        <f>E85+E86</f>
        <v>10874.7</v>
      </c>
      <c r="F84" s="7">
        <f aca="true" t="shared" si="31" ref="F84:X84">F85+F86</f>
        <v>0</v>
      </c>
      <c r="G84" s="7">
        <f t="shared" si="31"/>
        <v>0</v>
      </c>
      <c r="H84" s="7">
        <f t="shared" si="31"/>
        <v>0</v>
      </c>
      <c r="I84" s="7">
        <f t="shared" si="31"/>
        <v>0</v>
      </c>
      <c r="J84" s="7">
        <f t="shared" si="31"/>
        <v>0</v>
      </c>
      <c r="K84" s="7">
        <f t="shared" si="31"/>
        <v>0</v>
      </c>
      <c r="L84" s="7">
        <f t="shared" si="31"/>
        <v>0</v>
      </c>
      <c r="M84" s="7">
        <f t="shared" si="31"/>
        <v>0</v>
      </c>
      <c r="N84" s="7">
        <f t="shared" si="31"/>
        <v>0</v>
      </c>
      <c r="O84" s="7">
        <f t="shared" si="31"/>
        <v>0</v>
      </c>
      <c r="P84" s="7">
        <f t="shared" si="31"/>
        <v>0</v>
      </c>
      <c r="Q84" s="7">
        <f t="shared" si="31"/>
        <v>0</v>
      </c>
      <c r="R84" s="7">
        <f t="shared" si="31"/>
        <v>0</v>
      </c>
      <c r="S84" s="7">
        <f t="shared" si="31"/>
        <v>0</v>
      </c>
      <c r="T84" s="7">
        <f t="shared" si="31"/>
        <v>0</v>
      </c>
      <c r="U84" s="7">
        <f t="shared" si="31"/>
        <v>0</v>
      </c>
      <c r="V84" s="7">
        <f t="shared" si="31"/>
        <v>0</v>
      </c>
      <c r="W84" s="7">
        <f t="shared" si="31"/>
        <v>0</v>
      </c>
      <c r="X84" s="7">
        <f t="shared" si="31"/>
        <v>5692.01</v>
      </c>
      <c r="Y84" s="112">
        <f t="shared" si="27"/>
        <v>52.34176574985977</v>
      </c>
    </row>
    <row r="85" spans="1:25" ht="32.25" thickBot="1">
      <c r="A85" s="46" t="s">
        <v>95</v>
      </c>
      <c r="B85" s="47">
        <v>951</v>
      </c>
      <c r="C85" s="48" t="s">
        <v>96</v>
      </c>
      <c r="D85" s="48"/>
      <c r="E85" s="126">
        <v>8927.1</v>
      </c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06"/>
      <c r="X85" s="112">
        <v>4729.59</v>
      </c>
      <c r="Y85" s="112">
        <f t="shared" si="27"/>
        <v>52.980139126928115</v>
      </c>
    </row>
    <row r="86" spans="1:25" ht="31.5">
      <c r="A86" s="46" t="s">
        <v>97</v>
      </c>
      <c r="B86" s="47">
        <v>951</v>
      </c>
      <c r="C86" s="48" t="s">
        <v>98</v>
      </c>
      <c r="D86" s="48"/>
      <c r="E86" s="126">
        <v>1947.6</v>
      </c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60"/>
      <c r="W86" s="106"/>
      <c r="X86" s="112">
        <v>962.42</v>
      </c>
      <c r="Y86" s="112">
        <f t="shared" si="27"/>
        <v>49.41569110700349</v>
      </c>
    </row>
    <row r="87" spans="1:25" ht="19.5" customHeight="1" thickBot="1">
      <c r="A87" s="85" t="s">
        <v>31</v>
      </c>
      <c r="B87" s="15">
        <v>951</v>
      </c>
      <c r="C87" s="9" t="s">
        <v>66</v>
      </c>
      <c r="D87" s="9"/>
      <c r="E87" s="124">
        <f>E88</f>
        <v>100</v>
      </c>
      <c r="F87" s="10">
        <f aca="true" t="shared" si="32" ref="F87:X88">F88</f>
        <v>0</v>
      </c>
      <c r="G87" s="10">
        <f t="shared" si="32"/>
        <v>0</v>
      </c>
      <c r="H87" s="10">
        <f t="shared" si="32"/>
        <v>0</v>
      </c>
      <c r="I87" s="10">
        <f t="shared" si="32"/>
        <v>0</v>
      </c>
      <c r="J87" s="10">
        <f t="shared" si="32"/>
        <v>0</v>
      </c>
      <c r="K87" s="10">
        <f t="shared" si="32"/>
        <v>0</v>
      </c>
      <c r="L87" s="10">
        <f t="shared" si="32"/>
        <v>0</v>
      </c>
      <c r="M87" s="10">
        <f t="shared" si="32"/>
        <v>0</v>
      </c>
      <c r="N87" s="10">
        <f t="shared" si="32"/>
        <v>0</v>
      </c>
      <c r="O87" s="10">
        <f t="shared" si="32"/>
        <v>0</v>
      </c>
      <c r="P87" s="10">
        <f t="shared" si="32"/>
        <v>0</v>
      </c>
      <c r="Q87" s="10">
        <f t="shared" si="32"/>
        <v>0</v>
      </c>
      <c r="R87" s="10">
        <f t="shared" si="32"/>
        <v>0</v>
      </c>
      <c r="S87" s="10">
        <f t="shared" si="32"/>
        <v>0</v>
      </c>
      <c r="T87" s="10">
        <f t="shared" si="32"/>
        <v>0</v>
      </c>
      <c r="U87" s="10">
        <f t="shared" si="32"/>
        <v>0</v>
      </c>
      <c r="V87" s="10">
        <f t="shared" si="32"/>
        <v>0</v>
      </c>
      <c r="W87" s="10">
        <f t="shared" si="32"/>
        <v>0</v>
      </c>
      <c r="X87" s="10">
        <f t="shared" si="32"/>
        <v>0</v>
      </c>
      <c r="Y87" s="112">
        <f t="shared" si="27"/>
        <v>0</v>
      </c>
    </row>
    <row r="88" spans="1:25" ht="16.5" thickBot="1">
      <c r="A88" s="64" t="s">
        <v>21</v>
      </c>
      <c r="B88" s="61">
        <v>951</v>
      </c>
      <c r="C88" s="61" t="s">
        <v>66</v>
      </c>
      <c r="D88" s="62"/>
      <c r="E88" s="125">
        <f>E89</f>
        <v>100</v>
      </c>
      <c r="F88" s="63">
        <f t="shared" si="32"/>
        <v>0</v>
      </c>
      <c r="G88" s="63">
        <f t="shared" si="32"/>
        <v>0</v>
      </c>
      <c r="H88" s="63">
        <f t="shared" si="32"/>
        <v>0</v>
      </c>
      <c r="I88" s="63">
        <f t="shared" si="32"/>
        <v>0</v>
      </c>
      <c r="J88" s="63">
        <f t="shared" si="32"/>
        <v>0</v>
      </c>
      <c r="K88" s="63">
        <f t="shared" si="32"/>
        <v>0</v>
      </c>
      <c r="L88" s="63">
        <f t="shared" si="32"/>
        <v>0</v>
      </c>
      <c r="M88" s="63">
        <f t="shared" si="32"/>
        <v>0</v>
      </c>
      <c r="N88" s="63">
        <f t="shared" si="32"/>
        <v>0</v>
      </c>
      <c r="O88" s="63">
        <f t="shared" si="32"/>
        <v>0</v>
      </c>
      <c r="P88" s="63">
        <f t="shared" si="32"/>
        <v>0</v>
      </c>
      <c r="Q88" s="63">
        <f t="shared" si="32"/>
        <v>0</v>
      </c>
      <c r="R88" s="63">
        <f t="shared" si="32"/>
        <v>0</v>
      </c>
      <c r="S88" s="63">
        <f t="shared" si="32"/>
        <v>0</v>
      </c>
      <c r="T88" s="63">
        <f t="shared" si="32"/>
        <v>0</v>
      </c>
      <c r="U88" s="63">
        <f t="shared" si="32"/>
        <v>0</v>
      </c>
      <c r="V88" s="63">
        <f t="shared" si="32"/>
        <v>0</v>
      </c>
      <c r="W88" s="63">
        <f t="shared" si="32"/>
        <v>0</v>
      </c>
      <c r="X88" s="109">
        <f t="shared" si="32"/>
        <v>0</v>
      </c>
      <c r="Y88" s="112">
        <f t="shared" si="27"/>
        <v>0</v>
      </c>
    </row>
    <row r="89" spans="1:25" ht="47.25">
      <c r="A89" s="46" t="s">
        <v>67</v>
      </c>
      <c r="B89" s="47">
        <v>951</v>
      </c>
      <c r="C89" s="48" t="s">
        <v>68</v>
      </c>
      <c r="D89" s="48"/>
      <c r="E89" s="126">
        <v>100</v>
      </c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60"/>
      <c r="W89" s="106"/>
      <c r="X89" s="112">
        <v>0</v>
      </c>
      <c r="Y89" s="112">
        <f t="shared" si="27"/>
        <v>0</v>
      </c>
    </row>
    <row r="90" spans="1:25" ht="38.25" thickBot="1">
      <c r="A90" s="76" t="s">
        <v>40</v>
      </c>
      <c r="B90" s="77" t="s">
        <v>3</v>
      </c>
      <c r="C90" s="78" t="s">
        <v>41</v>
      </c>
      <c r="D90" s="78"/>
      <c r="E90" s="130">
        <f>E91+E134</f>
        <v>76420.189</v>
      </c>
      <c r="F90" s="98" t="e">
        <f aca="true" t="shared" si="33" ref="F90:X90">F91+F134</f>
        <v>#REF!</v>
      </c>
      <c r="G90" s="98" t="e">
        <f t="shared" si="33"/>
        <v>#REF!</v>
      </c>
      <c r="H90" s="98" t="e">
        <f t="shared" si="33"/>
        <v>#REF!</v>
      </c>
      <c r="I90" s="98" t="e">
        <f t="shared" si="33"/>
        <v>#REF!</v>
      </c>
      <c r="J90" s="98" t="e">
        <f t="shared" si="33"/>
        <v>#REF!</v>
      </c>
      <c r="K90" s="98" t="e">
        <f t="shared" si="33"/>
        <v>#REF!</v>
      </c>
      <c r="L90" s="98" t="e">
        <f t="shared" si="33"/>
        <v>#REF!</v>
      </c>
      <c r="M90" s="98" t="e">
        <f t="shared" si="33"/>
        <v>#REF!</v>
      </c>
      <c r="N90" s="98" t="e">
        <f t="shared" si="33"/>
        <v>#REF!</v>
      </c>
      <c r="O90" s="98" t="e">
        <f t="shared" si="33"/>
        <v>#REF!</v>
      </c>
      <c r="P90" s="98" t="e">
        <f t="shared" si="33"/>
        <v>#REF!</v>
      </c>
      <c r="Q90" s="98" t="e">
        <f t="shared" si="33"/>
        <v>#REF!</v>
      </c>
      <c r="R90" s="98" t="e">
        <f t="shared" si="33"/>
        <v>#REF!</v>
      </c>
      <c r="S90" s="98" t="e">
        <f t="shared" si="33"/>
        <v>#REF!</v>
      </c>
      <c r="T90" s="98" t="e">
        <f t="shared" si="33"/>
        <v>#REF!</v>
      </c>
      <c r="U90" s="98" t="e">
        <f t="shared" si="33"/>
        <v>#REF!</v>
      </c>
      <c r="V90" s="98" t="e">
        <f t="shared" si="33"/>
        <v>#REF!</v>
      </c>
      <c r="W90" s="98" t="e">
        <f t="shared" si="33"/>
        <v>#REF!</v>
      </c>
      <c r="X90" s="110">
        <f t="shared" si="33"/>
        <v>35280.56</v>
      </c>
      <c r="Y90" s="112">
        <f t="shared" si="27"/>
        <v>46.16654376502523</v>
      </c>
    </row>
    <row r="91" spans="1:25" ht="21.75" customHeight="1">
      <c r="A91" s="64" t="s">
        <v>21</v>
      </c>
      <c r="B91" s="61">
        <v>951</v>
      </c>
      <c r="C91" s="61" t="s">
        <v>41</v>
      </c>
      <c r="D91" s="62"/>
      <c r="E91" s="131">
        <f>E92+E93+E97+E101+E103+E104+E114+E116+E118+E122+E124+E126+E128+E130+E132+E120+E99</f>
        <v>73830.189</v>
      </c>
      <c r="F91" s="99" t="e">
        <f aca="true" t="shared" si="34" ref="F91:X91">F92+F93+F97+F101+F103+F104+F114+F116+F118+F122+F124+F126+F128+F130+F132+F120+F99</f>
        <v>#REF!</v>
      </c>
      <c r="G91" s="99" t="e">
        <f t="shared" si="34"/>
        <v>#REF!</v>
      </c>
      <c r="H91" s="99" t="e">
        <f t="shared" si="34"/>
        <v>#REF!</v>
      </c>
      <c r="I91" s="99" t="e">
        <f t="shared" si="34"/>
        <v>#REF!</v>
      </c>
      <c r="J91" s="99" t="e">
        <f t="shared" si="34"/>
        <v>#REF!</v>
      </c>
      <c r="K91" s="99" t="e">
        <f t="shared" si="34"/>
        <v>#REF!</v>
      </c>
      <c r="L91" s="99" t="e">
        <f t="shared" si="34"/>
        <v>#REF!</v>
      </c>
      <c r="M91" s="99" t="e">
        <f t="shared" si="34"/>
        <v>#REF!</v>
      </c>
      <c r="N91" s="99" t="e">
        <f t="shared" si="34"/>
        <v>#REF!</v>
      </c>
      <c r="O91" s="99" t="e">
        <f t="shared" si="34"/>
        <v>#REF!</v>
      </c>
      <c r="P91" s="99" t="e">
        <f t="shared" si="34"/>
        <v>#REF!</v>
      </c>
      <c r="Q91" s="99" t="e">
        <f t="shared" si="34"/>
        <v>#REF!</v>
      </c>
      <c r="R91" s="99" t="e">
        <f t="shared" si="34"/>
        <v>#REF!</v>
      </c>
      <c r="S91" s="99" t="e">
        <f t="shared" si="34"/>
        <v>#REF!</v>
      </c>
      <c r="T91" s="99" t="e">
        <f t="shared" si="34"/>
        <v>#REF!</v>
      </c>
      <c r="U91" s="99" t="e">
        <f t="shared" si="34"/>
        <v>#REF!</v>
      </c>
      <c r="V91" s="99" t="e">
        <f t="shared" si="34"/>
        <v>#REF!</v>
      </c>
      <c r="W91" s="99" t="e">
        <f t="shared" si="34"/>
        <v>#REF!</v>
      </c>
      <c r="X91" s="111">
        <f t="shared" si="34"/>
        <v>33884.95</v>
      </c>
      <c r="Y91" s="112">
        <f t="shared" si="27"/>
        <v>45.89579203163085</v>
      </c>
    </row>
    <row r="92" spans="1:25" ht="34.5" customHeight="1">
      <c r="A92" s="8" t="s">
        <v>43</v>
      </c>
      <c r="B92" s="15">
        <v>951</v>
      </c>
      <c r="C92" s="9" t="s">
        <v>44</v>
      </c>
      <c r="D92" s="9"/>
      <c r="E92" s="124">
        <v>1658.3</v>
      </c>
      <c r="F92" s="10">
        <v>1658.3</v>
      </c>
      <c r="G92" s="10">
        <v>1658.3</v>
      </c>
      <c r="H92" s="10">
        <v>1658.3</v>
      </c>
      <c r="I92" s="10">
        <v>1658.3</v>
      </c>
      <c r="J92" s="10">
        <v>1658.3</v>
      </c>
      <c r="K92" s="10">
        <v>1658.3</v>
      </c>
      <c r="L92" s="10">
        <v>1658.3</v>
      </c>
      <c r="M92" s="10">
        <v>1658.3</v>
      </c>
      <c r="N92" s="10">
        <v>1658.3</v>
      </c>
      <c r="O92" s="10">
        <v>1658.3</v>
      </c>
      <c r="P92" s="10">
        <v>1658.3</v>
      </c>
      <c r="Q92" s="10">
        <v>1658.3</v>
      </c>
      <c r="R92" s="10">
        <v>1658.3</v>
      </c>
      <c r="S92" s="10">
        <v>1658.3</v>
      </c>
      <c r="T92" s="10">
        <v>1658.3</v>
      </c>
      <c r="U92" s="10">
        <v>1658.3</v>
      </c>
      <c r="V92" s="10">
        <v>1658.3</v>
      </c>
      <c r="W92" s="10">
        <v>1658.3</v>
      </c>
      <c r="X92" s="10">
        <v>880.32</v>
      </c>
      <c r="Y92" s="112">
        <f t="shared" si="27"/>
        <v>53.08569016462643</v>
      </c>
    </row>
    <row r="93" spans="1:25" ht="48" thickBot="1">
      <c r="A93" s="8" t="s">
        <v>7</v>
      </c>
      <c r="B93" s="15">
        <v>951</v>
      </c>
      <c r="C93" s="9" t="s">
        <v>42</v>
      </c>
      <c r="D93" s="9"/>
      <c r="E93" s="124">
        <f>E94+E95+E96</f>
        <v>3212.1000000000004</v>
      </c>
      <c r="F93" s="10" t="e">
        <f aca="true" t="shared" si="35" ref="F93:X93">F94+F95+F96</f>
        <v>#REF!</v>
      </c>
      <c r="G93" s="10" t="e">
        <f t="shared" si="35"/>
        <v>#REF!</v>
      </c>
      <c r="H93" s="10" t="e">
        <f t="shared" si="35"/>
        <v>#REF!</v>
      </c>
      <c r="I93" s="10" t="e">
        <f t="shared" si="35"/>
        <v>#REF!</v>
      </c>
      <c r="J93" s="10" t="e">
        <f t="shared" si="35"/>
        <v>#REF!</v>
      </c>
      <c r="K93" s="10" t="e">
        <f t="shared" si="35"/>
        <v>#REF!</v>
      </c>
      <c r="L93" s="10" t="e">
        <f t="shared" si="35"/>
        <v>#REF!</v>
      </c>
      <c r="M93" s="10" t="e">
        <f t="shared" si="35"/>
        <v>#REF!</v>
      </c>
      <c r="N93" s="10" t="e">
        <f t="shared" si="35"/>
        <v>#REF!</v>
      </c>
      <c r="O93" s="10" t="e">
        <f t="shared" si="35"/>
        <v>#REF!</v>
      </c>
      <c r="P93" s="10" t="e">
        <f t="shared" si="35"/>
        <v>#REF!</v>
      </c>
      <c r="Q93" s="10" t="e">
        <f t="shared" si="35"/>
        <v>#REF!</v>
      </c>
      <c r="R93" s="10" t="e">
        <f t="shared" si="35"/>
        <v>#REF!</v>
      </c>
      <c r="S93" s="10" t="e">
        <f t="shared" si="35"/>
        <v>#REF!</v>
      </c>
      <c r="T93" s="10" t="e">
        <f t="shared" si="35"/>
        <v>#REF!</v>
      </c>
      <c r="U93" s="10" t="e">
        <f t="shared" si="35"/>
        <v>#REF!</v>
      </c>
      <c r="V93" s="10" t="e">
        <f t="shared" si="35"/>
        <v>#REF!</v>
      </c>
      <c r="W93" s="10" t="e">
        <f t="shared" si="35"/>
        <v>#REF!</v>
      </c>
      <c r="X93" s="10">
        <f t="shared" si="35"/>
        <v>1586.49</v>
      </c>
      <c r="Y93" s="112">
        <f t="shared" si="27"/>
        <v>49.39105258242271</v>
      </c>
    </row>
    <row r="94" spans="1:25" ht="48" thickBot="1">
      <c r="A94" s="79" t="s">
        <v>202</v>
      </c>
      <c r="B94" s="80">
        <v>951</v>
      </c>
      <c r="C94" s="48" t="s">
        <v>45</v>
      </c>
      <c r="D94" s="48"/>
      <c r="E94" s="126">
        <v>1849.66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2" t="e">
        <f>#REF!</f>
        <v>#REF!</v>
      </c>
      <c r="K94" s="22" t="e">
        <f>#REF!</f>
        <v>#REF!</v>
      </c>
      <c r="L94" s="22" t="e">
        <f>#REF!</f>
        <v>#REF!</v>
      </c>
      <c r="M94" s="22" t="e">
        <f>#REF!</f>
        <v>#REF!</v>
      </c>
      <c r="N94" s="22" t="e">
        <f>#REF!</f>
        <v>#REF!</v>
      </c>
      <c r="O94" s="22" t="e">
        <f>#REF!</f>
        <v>#REF!</v>
      </c>
      <c r="P94" s="22" t="e">
        <f>#REF!</f>
        <v>#REF!</v>
      </c>
      <c r="Q94" s="22" t="e">
        <f>#REF!</f>
        <v>#REF!</v>
      </c>
      <c r="R94" s="22" t="e">
        <f>#REF!</f>
        <v>#REF!</v>
      </c>
      <c r="S94" s="22" t="e">
        <f>#REF!</f>
        <v>#REF!</v>
      </c>
      <c r="T94" s="22" t="e">
        <f>#REF!</f>
        <v>#REF!</v>
      </c>
      <c r="U94" s="22" t="e">
        <f>#REF!</f>
        <v>#REF!</v>
      </c>
      <c r="V94" s="38" t="e">
        <f>#REF!</f>
        <v>#REF!</v>
      </c>
      <c r="W94" s="107" t="e">
        <f>V94/E94*100</f>
        <v>#REF!</v>
      </c>
      <c r="X94" s="112">
        <v>841.6</v>
      </c>
      <c r="Y94" s="112">
        <f t="shared" si="27"/>
        <v>45.50025410075365</v>
      </c>
    </row>
    <row r="95" spans="1:25" ht="20.25" customHeight="1" outlineLevel="3" thickBot="1">
      <c r="A95" s="46" t="s">
        <v>46</v>
      </c>
      <c r="B95" s="47">
        <v>951</v>
      </c>
      <c r="C95" s="48" t="s">
        <v>47</v>
      </c>
      <c r="D95" s="48"/>
      <c r="E95" s="126">
        <v>1170.44</v>
      </c>
      <c r="F95" s="33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41"/>
      <c r="W95" s="107"/>
      <c r="X95" s="112">
        <v>696.89</v>
      </c>
      <c r="Y95" s="112">
        <f t="shared" si="27"/>
        <v>59.54085643006049</v>
      </c>
    </row>
    <row r="96" spans="1:25" ht="49.5" customHeight="1" outlineLevel="5">
      <c r="A96" s="46" t="s">
        <v>203</v>
      </c>
      <c r="B96" s="47">
        <v>951</v>
      </c>
      <c r="C96" s="48" t="s">
        <v>48</v>
      </c>
      <c r="D96" s="48"/>
      <c r="E96" s="126">
        <v>192</v>
      </c>
      <c r="F96" s="33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41"/>
      <c r="W96" s="107"/>
      <c r="X96" s="112">
        <v>48</v>
      </c>
      <c r="Y96" s="112">
        <f t="shared" si="27"/>
        <v>25</v>
      </c>
    </row>
    <row r="97" spans="1:25" ht="36" customHeight="1" outlineLevel="6" thickBot="1">
      <c r="A97" s="8" t="s">
        <v>8</v>
      </c>
      <c r="B97" s="15">
        <v>951</v>
      </c>
      <c r="C97" s="9" t="s">
        <v>42</v>
      </c>
      <c r="D97" s="9"/>
      <c r="E97" s="124">
        <f>E98</f>
        <v>5773.8</v>
      </c>
      <c r="F97" s="10" t="e">
        <f aca="true" t="shared" si="36" ref="F97:X97">F98</f>
        <v>#REF!</v>
      </c>
      <c r="G97" s="10" t="e">
        <f t="shared" si="36"/>
        <v>#REF!</v>
      </c>
      <c r="H97" s="10" t="e">
        <f t="shared" si="36"/>
        <v>#REF!</v>
      </c>
      <c r="I97" s="10" t="e">
        <f t="shared" si="36"/>
        <v>#REF!</v>
      </c>
      <c r="J97" s="10" t="e">
        <f t="shared" si="36"/>
        <v>#REF!</v>
      </c>
      <c r="K97" s="10" t="e">
        <f t="shared" si="36"/>
        <v>#REF!</v>
      </c>
      <c r="L97" s="10" t="e">
        <f t="shared" si="36"/>
        <v>#REF!</v>
      </c>
      <c r="M97" s="10" t="e">
        <f t="shared" si="36"/>
        <v>#REF!</v>
      </c>
      <c r="N97" s="10" t="e">
        <f t="shared" si="36"/>
        <v>#REF!</v>
      </c>
      <c r="O97" s="10" t="e">
        <f t="shared" si="36"/>
        <v>#REF!</v>
      </c>
      <c r="P97" s="10" t="e">
        <f t="shared" si="36"/>
        <v>#REF!</v>
      </c>
      <c r="Q97" s="10" t="e">
        <f t="shared" si="36"/>
        <v>#REF!</v>
      </c>
      <c r="R97" s="10" t="e">
        <f t="shared" si="36"/>
        <v>#REF!</v>
      </c>
      <c r="S97" s="10" t="e">
        <f t="shared" si="36"/>
        <v>#REF!</v>
      </c>
      <c r="T97" s="10" t="e">
        <f t="shared" si="36"/>
        <v>#REF!</v>
      </c>
      <c r="U97" s="10" t="e">
        <f t="shared" si="36"/>
        <v>#REF!</v>
      </c>
      <c r="V97" s="10" t="e">
        <f t="shared" si="36"/>
        <v>#REF!</v>
      </c>
      <c r="W97" s="10" t="e">
        <f t="shared" si="36"/>
        <v>#REF!</v>
      </c>
      <c r="X97" s="10">
        <f t="shared" si="36"/>
        <v>3172.01</v>
      </c>
      <c r="Y97" s="112">
        <f t="shared" si="27"/>
        <v>54.93799577401365</v>
      </c>
    </row>
    <row r="98" spans="1:25" ht="21.75" customHeight="1" outlineLevel="6">
      <c r="A98" s="79" t="s">
        <v>196</v>
      </c>
      <c r="B98" s="47">
        <v>951</v>
      </c>
      <c r="C98" s="48" t="s">
        <v>45</v>
      </c>
      <c r="D98" s="48"/>
      <c r="E98" s="126">
        <v>5773.8</v>
      </c>
      <c r="F98" s="23" t="e">
        <f>#REF!</f>
        <v>#REF!</v>
      </c>
      <c r="G98" s="23" t="e">
        <f>#REF!</f>
        <v>#REF!</v>
      </c>
      <c r="H98" s="23" t="e">
        <f>#REF!</f>
        <v>#REF!</v>
      </c>
      <c r="I98" s="23" t="e">
        <f>#REF!</f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3" t="e">
        <f>#REF!</f>
        <v>#REF!</v>
      </c>
      <c r="P98" s="23" t="e">
        <f>#REF!</f>
        <v>#REF!</v>
      </c>
      <c r="Q98" s="23" t="e">
        <f>#REF!</f>
        <v>#REF!</v>
      </c>
      <c r="R98" s="23" t="e">
        <f>#REF!</f>
        <v>#REF!</v>
      </c>
      <c r="S98" s="23" t="e">
        <f>#REF!</f>
        <v>#REF!</v>
      </c>
      <c r="T98" s="23" t="e">
        <f>#REF!</f>
        <v>#REF!</v>
      </c>
      <c r="U98" s="23" t="e">
        <f>#REF!</f>
        <v>#REF!</v>
      </c>
      <c r="V98" s="39" t="e">
        <f>#REF!</f>
        <v>#REF!</v>
      </c>
      <c r="W98" s="107" t="e">
        <f>V98/E98*100</f>
        <v>#REF!</v>
      </c>
      <c r="X98" s="112">
        <v>3172.01</v>
      </c>
      <c r="Y98" s="112">
        <f t="shared" si="27"/>
        <v>54.93799577401365</v>
      </c>
    </row>
    <row r="99" spans="1:25" ht="19.5" customHeight="1" outlineLevel="6" thickBot="1">
      <c r="A99" s="8" t="s">
        <v>181</v>
      </c>
      <c r="B99" s="15">
        <v>951</v>
      </c>
      <c r="C99" s="9" t="s">
        <v>42</v>
      </c>
      <c r="D99" s="9"/>
      <c r="E99" s="124">
        <f>E100</f>
        <v>18.4</v>
      </c>
      <c r="F99" s="10">
        <f aca="true" t="shared" si="37" ref="F99:X99">F100</f>
        <v>0</v>
      </c>
      <c r="G99" s="10">
        <f t="shared" si="37"/>
        <v>0</v>
      </c>
      <c r="H99" s="10">
        <f t="shared" si="37"/>
        <v>0</v>
      </c>
      <c r="I99" s="10">
        <f t="shared" si="37"/>
        <v>0</v>
      </c>
      <c r="J99" s="10">
        <f t="shared" si="37"/>
        <v>0</v>
      </c>
      <c r="K99" s="10">
        <f t="shared" si="37"/>
        <v>0</v>
      </c>
      <c r="L99" s="10">
        <f t="shared" si="37"/>
        <v>0</v>
      </c>
      <c r="M99" s="10">
        <f t="shared" si="37"/>
        <v>0</v>
      </c>
      <c r="N99" s="10">
        <f t="shared" si="37"/>
        <v>0</v>
      </c>
      <c r="O99" s="10">
        <f t="shared" si="37"/>
        <v>0</v>
      </c>
      <c r="P99" s="10">
        <f t="shared" si="37"/>
        <v>0</v>
      </c>
      <c r="Q99" s="10">
        <f t="shared" si="37"/>
        <v>0</v>
      </c>
      <c r="R99" s="10">
        <f t="shared" si="37"/>
        <v>0</v>
      </c>
      <c r="S99" s="10">
        <f t="shared" si="37"/>
        <v>0</v>
      </c>
      <c r="T99" s="10">
        <f t="shared" si="37"/>
        <v>0</v>
      </c>
      <c r="U99" s="10">
        <f t="shared" si="37"/>
        <v>0</v>
      </c>
      <c r="V99" s="10">
        <f t="shared" si="37"/>
        <v>0</v>
      </c>
      <c r="W99" s="10">
        <f t="shared" si="37"/>
        <v>0</v>
      </c>
      <c r="X99" s="10">
        <f t="shared" si="37"/>
        <v>0</v>
      </c>
      <c r="Y99" s="112">
        <f t="shared" si="27"/>
        <v>0</v>
      </c>
    </row>
    <row r="100" spans="1:25" ht="49.5" customHeight="1" outlineLevel="6">
      <c r="A100" s="46" t="s">
        <v>182</v>
      </c>
      <c r="B100" s="47">
        <v>951</v>
      </c>
      <c r="C100" s="48" t="s">
        <v>183</v>
      </c>
      <c r="D100" s="48"/>
      <c r="E100" s="126">
        <v>18.4</v>
      </c>
      <c r="F100" s="94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107"/>
      <c r="X100" s="112">
        <v>0</v>
      </c>
      <c r="Y100" s="112">
        <f t="shared" si="27"/>
        <v>0</v>
      </c>
    </row>
    <row r="101" spans="1:25" ht="37.5" customHeight="1" outlineLevel="3" thickBot="1">
      <c r="A101" s="8" t="s">
        <v>9</v>
      </c>
      <c r="B101" s="15">
        <v>951</v>
      </c>
      <c r="C101" s="9" t="s">
        <v>42</v>
      </c>
      <c r="D101" s="9"/>
      <c r="E101" s="124">
        <f>E102</f>
        <v>3404.4</v>
      </c>
      <c r="F101" s="10" t="e">
        <f aca="true" t="shared" si="38" ref="F101:X101">F102</f>
        <v>#REF!</v>
      </c>
      <c r="G101" s="10" t="e">
        <f t="shared" si="38"/>
        <v>#REF!</v>
      </c>
      <c r="H101" s="10" t="e">
        <f t="shared" si="38"/>
        <v>#REF!</v>
      </c>
      <c r="I101" s="10" t="e">
        <f t="shared" si="38"/>
        <v>#REF!</v>
      </c>
      <c r="J101" s="10" t="e">
        <f t="shared" si="38"/>
        <v>#REF!</v>
      </c>
      <c r="K101" s="10" t="e">
        <f t="shared" si="38"/>
        <v>#REF!</v>
      </c>
      <c r="L101" s="10" t="e">
        <f t="shared" si="38"/>
        <v>#REF!</v>
      </c>
      <c r="M101" s="10" t="e">
        <f t="shared" si="38"/>
        <v>#REF!</v>
      </c>
      <c r="N101" s="10" t="e">
        <f t="shared" si="38"/>
        <v>#REF!</v>
      </c>
      <c r="O101" s="10" t="e">
        <f t="shared" si="38"/>
        <v>#REF!</v>
      </c>
      <c r="P101" s="10" t="e">
        <f t="shared" si="38"/>
        <v>#REF!</v>
      </c>
      <c r="Q101" s="10" t="e">
        <f t="shared" si="38"/>
        <v>#REF!</v>
      </c>
      <c r="R101" s="10" t="e">
        <f t="shared" si="38"/>
        <v>#REF!</v>
      </c>
      <c r="S101" s="10" t="e">
        <f t="shared" si="38"/>
        <v>#REF!</v>
      </c>
      <c r="T101" s="10" t="e">
        <f t="shared" si="38"/>
        <v>#REF!</v>
      </c>
      <c r="U101" s="10" t="e">
        <f t="shared" si="38"/>
        <v>#REF!</v>
      </c>
      <c r="V101" s="10" t="e">
        <f t="shared" si="38"/>
        <v>#REF!</v>
      </c>
      <c r="W101" s="10" t="e">
        <f t="shared" si="38"/>
        <v>#REF!</v>
      </c>
      <c r="X101" s="10">
        <f t="shared" si="38"/>
        <v>1790.16</v>
      </c>
      <c r="Y101" s="112">
        <f t="shared" si="27"/>
        <v>52.58371519210434</v>
      </c>
    </row>
    <row r="102" spans="1:25" ht="18.75" customHeight="1" outlineLevel="3">
      <c r="A102" s="79" t="s">
        <v>197</v>
      </c>
      <c r="B102" s="47">
        <v>951</v>
      </c>
      <c r="C102" s="48" t="s">
        <v>45</v>
      </c>
      <c r="D102" s="48"/>
      <c r="E102" s="126">
        <v>3404.4</v>
      </c>
      <c r="F102" s="24" t="e">
        <f>#REF!</f>
        <v>#REF!</v>
      </c>
      <c r="G102" s="24" t="e">
        <f>#REF!</f>
        <v>#REF!</v>
      </c>
      <c r="H102" s="24" t="e">
        <f>#REF!</f>
        <v>#REF!</v>
      </c>
      <c r="I102" s="24" t="e">
        <f>#REF!</f>
        <v>#REF!</v>
      </c>
      <c r="J102" s="24" t="e">
        <f>#REF!</f>
        <v>#REF!</v>
      </c>
      <c r="K102" s="24" t="e">
        <f>#REF!</f>
        <v>#REF!</v>
      </c>
      <c r="L102" s="24" t="e">
        <f>#REF!</f>
        <v>#REF!</v>
      </c>
      <c r="M102" s="24" t="e">
        <f>#REF!</f>
        <v>#REF!</v>
      </c>
      <c r="N102" s="24" t="e">
        <f>#REF!</f>
        <v>#REF!</v>
      </c>
      <c r="O102" s="24" t="e">
        <f>#REF!</f>
        <v>#REF!</v>
      </c>
      <c r="P102" s="24" t="e">
        <f>#REF!</f>
        <v>#REF!</v>
      </c>
      <c r="Q102" s="24" t="e">
        <f>#REF!</f>
        <v>#REF!</v>
      </c>
      <c r="R102" s="24" t="e">
        <f>#REF!</f>
        <v>#REF!</v>
      </c>
      <c r="S102" s="24" t="e">
        <f>#REF!</f>
        <v>#REF!</v>
      </c>
      <c r="T102" s="24" t="e">
        <f>#REF!</f>
        <v>#REF!</v>
      </c>
      <c r="U102" s="24" t="e">
        <f>#REF!</f>
        <v>#REF!</v>
      </c>
      <c r="V102" s="36" t="e">
        <f>#REF!</f>
        <v>#REF!</v>
      </c>
      <c r="W102" s="107" t="e">
        <f>V102/E102*100</f>
        <v>#REF!</v>
      </c>
      <c r="X102" s="112">
        <v>1790.16</v>
      </c>
      <c r="Y102" s="112">
        <f t="shared" si="27"/>
        <v>52.58371519210434</v>
      </c>
    </row>
    <row r="103" spans="1:25" ht="33" customHeight="1" outlineLevel="3">
      <c r="A103" s="8" t="s">
        <v>49</v>
      </c>
      <c r="B103" s="15">
        <v>951</v>
      </c>
      <c r="C103" s="9" t="s">
        <v>50</v>
      </c>
      <c r="D103" s="9"/>
      <c r="E103" s="124">
        <v>200</v>
      </c>
      <c r="F103" s="10">
        <v>200</v>
      </c>
      <c r="G103" s="10">
        <v>200</v>
      </c>
      <c r="H103" s="10">
        <v>200</v>
      </c>
      <c r="I103" s="10">
        <v>200</v>
      </c>
      <c r="J103" s="10">
        <v>200</v>
      </c>
      <c r="K103" s="10">
        <v>200</v>
      </c>
      <c r="L103" s="10">
        <v>200</v>
      </c>
      <c r="M103" s="10">
        <v>200</v>
      </c>
      <c r="N103" s="10">
        <v>200</v>
      </c>
      <c r="O103" s="10">
        <v>200</v>
      </c>
      <c r="P103" s="10">
        <v>200</v>
      </c>
      <c r="Q103" s="10">
        <v>200</v>
      </c>
      <c r="R103" s="10">
        <v>200</v>
      </c>
      <c r="S103" s="10">
        <v>200</v>
      </c>
      <c r="T103" s="10">
        <v>200</v>
      </c>
      <c r="U103" s="10">
        <v>200</v>
      </c>
      <c r="V103" s="10">
        <v>200</v>
      </c>
      <c r="W103" s="10">
        <v>200</v>
      </c>
      <c r="X103" s="10">
        <v>0</v>
      </c>
      <c r="Y103" s="112">
        <f t="shared" si="27"/>
        <v>0</v>
      </c>
    </row>
    <row r="104" spans="1:25" ht="33" customHeight="1" outlineLevel="5" thickBot="1">
      <c r="A104" s="8" t="s">
        <v>10</v>
      </c>
      <c r="B104" s="15">
        <v>951</v>
      </c>
      <c r="C104" s="9" t="s">
        <v>42</v>
      </c>
      <c r="D104" s="9"/>
      <c r="E104" s="124">
        <f>E105+E106+E107+E110+E111+E112+E113+E109+E108</f>
        <v>34307.649000000005</v>
      </c>
      <c r="F104" s="97" t="e">
        <f aca="true" t="shared" si="39" ref="F104:X104">F105+F106+F107+F110+F111+F112+F113+F109+F108</f>
        <v>#REF!</v>
      </c>
      <c r="G104" s="97" t="e">
        <f t="shared" si="39"/>
        <v>#REF!</v>
      </c>
      <c r="H104" s="97" t="e">
        <f t="shared" si="39"/>
        <v>#REF!</v>
      </c>
      <c r="I104" s="97" t="e">
        <f t="shared" si="39"/>
        <v>#REF!</v>
      </c>
      <c r="J104" s="97" t="e">
        <f t="shared" si="39"/>
        <v>#REF!</v>
      </c>
      <c r="K104" s="97" t="e">
        <f t="shared" si="39"/>
        <v>#REF!</v>
      </c>
      <c r="L104" s="97" t="e">
        <f t="shared" si="39"/>
        <v>#REF!</v>
      </c>
      <c r="M104" s="97" t="e">
        <f t="shared" si="39"/>
        <v>#REF!</v>
      </c>
      <c r="N104" s="97" t="e">
        <f t="shared" si="39"/>
        <v>#REF!</v>
      </c>
      <c r="O104" s="97" t="e">
        <f t="shared" si="39"/>
        <v>#REF!</v>
      </c>
      <c r="P104" s="97" t="e">
        <f t="shared" si="39"/>
        <v>#REF!</v>
      </c>
      <c r="Q104" s="97" t="e">
        <f t="shared" si="39"/>
        <v>#REF!</v>
      </c>
      <c r="R104" s="97" t="e">
        <f t="shared" si="39"/>
        <v>#REF!</v>
      </c>
      <c r="S104" s="97" t="e">
        <f t="shared" si="39"/>
        <v>#REF!</v>
      </c>
      <c r="T104" s="97" t="e">
        <f t="shared" si="39"/>
        <v>#REF!</v>
      </c>
      <c r="U104" s="97" t="e">
        <f t="shared" si="39"/>
        <v>#REF!</v>
      </c>
      <c r="V104" s="97" t="e">
        <f t="shared" si="39"/>
        <v>#REF!</v>
      </c>
      <c r="W104" s="97" t="e">
        <f t="shared" si="39"/>
        <v>#REF!</v>
      </c>
      <c r="X104" s="10">
        <f t="shared" si="39"/>
        <v>14372.739999999998</v>
      </c>
      <c r="Y104" s="112">
        <f t="shared" si="27"/>
        <v>41.89368965503873</v>
      </c>
    </row>
    <row r="105" spans="1:25" ht="16.5" outlineLevel="4" thickBot="1">
      <c r="A105" s="46" t="s">
        <v>11</v>
      </c>
      <c r="B105" s="47">
        <v>951</v>
      </c>
      <c r="C105" s="48" t="s">
        <v>174</v>
      </c>
      <c r="D105" s="48"/>
      <c r="E105" s="126">
        <v>1585</v>
      </c>
      <c r="F105" s="33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41"/>
      <c r="W105" s="107"/>
      <c r="X105" s="112">
        <v>640.81</v>
      </c>
      <c r="Y105" s="112">
        <f t="shared" si="27"/>
        <v>40.42965299684542</v>
      </c>
    </row>
    <row r="106" spans="1:25" ht="48" outlineLevel="5" thickBot="1">
      <c r="A106" s="79" t="s">
        <v>197</v>
      </c>
      <c r="B106" s="47">
        <v>951</v>
      </c>
      <c r="C106" s="48" t="s">
        <v>45</v>
      </c>
      <c r="D106" s="48"/>
      <c r="E106" s="126">
        <v>10471.669</v>
      </c>
      <c r="F106" s="2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6"/>
      <c r="V106" s="37">
        <v>9539.0701</v>
      </c>
      <c r="W106" s="107">
        <f>V106/E106*100</f>
        <v>91.09407583452075</v>
      </c>
      <c r="X106" s="112">
        <v>5475.15</v>
      </c>
      <c r="Y106" s="112">
        <f t="shared" si="27"/>
        <v>52.285361578942194</v>
      </c>
    </row>
    <row r="107" spans="1:25" ht="48" outlineLevel="3" thickBot="1">
      <c r="A107" s="46" t="s">
        <v>51</v>
      </c>
      <c r="B107" s="47">
        <v>951</v>
      </c>
      <c r="C107" s="48" t="s">
        <v>52</v>
      </c>
      <c r="D107" s="48"/>
      <c r="E107" s="126">
        <v>299</v>
      </c>
      <c r="F107" s="24" t="e">
        <f>#REF!</f>
        <v>#REF!</v>
      </c>
      <c r="G107" s="24" t="e">
        <f>#REF!</f>
        <v>#REF!</v>
      </c>
      <c r="H107" s="24" t="e">
        <f>#REF!</f>
        <v>#REF!</v>
      </c>
      <c r="I107" s="24" t="e">
        <f>#REF!</f>
        <v>#REF!</v>
      </c>
      <c r="J107" s="24" t="e">
        <f>#REF!</f>
        <v>#REF!</v>
      </c>
      <c r="K107" s="24" t="e">
        <f>#REF!</f>
        <v>#REF!</v>
      </c>
      <c r="L107" s="24" t="e">
        <f>#REF!</f>
        <v>#REF!</v>
      </c>
      <c r="M107" s="24" t="e">
        <f>#REF!</f>
        <v>#REF!</v>
      </c>
      <c r="N107" s="24" t="e">
        <f>#REF!</f>
        <v>#REF!</v>
      </c>
      <c r="O107" s="24" t="e">
        <f>#REF!</f>
        <v>#REF!</v>
      </c>
      <c r="P107" s="24" t="e">
        <f>#REF!</f>
        <v>#REF!</v>
      </c>
      <c r="Q107" s="24" t="e">
        <f>#REF!</f>
        <v>#REF!</v>
      </c>
      <c r="R107" s="24" t="e">
        <f>#REF!</f>
        <v>#REF!</v>
      </c>
      <c r="S107" s="24" t="e">
        <f>#REF!</f>
        <v>#REF!</v>
      </c>
      <c r="T107" s="24" t="e">
        <f>#REF!</f>
        <v>#REF!</v>
      </c>
      <c r="U107" s="24" t="e">
        <f>#REF!</f>
        <v>#REF!</v>
      </c>
      <c r="V107" s="40" t="e">
        <f>#REF!</f>
        <v>#REF!</v>
      </c>
      <c r="W107" s="107" t="e">
        <f>V107/E107*100</f>
        <v>#REF!</v>
      </c>
      <c r="X107" s="112">
        <v>0</v>
      </c>
      <c r="Y107" s="112">
        <f t="shared" si="27"/>
        <v>0</v>
      </c>
    </row>
    <row r="108" spans="1:25" ht="19.5" customHeight="1" outlineLevel="5" thickBot="1">
      <c r="A108" s="46" t="s">
        <v>193</v>
      </c>
      <c r="B108" s="47">
        <v>951</v>
      </c>
      <c r="C108" s="48" t="s">
        <v>192</v>
      </c>
      <c r="D108" s="48"/>
      <c r="E108" s="126">
        <v>0.12</v>
      </c>
      <c r="F108" s="3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43"/>
      <c r="W108" s="107"/>
      <c r="X108" s="112">
        <v>0.12</v>
      </c>
      <c r="Y108" s="112">
        <f t="shared" si="27"/>
        <v>100</v>
      </c>
    </row>
    <row r="109" spans="1:25" ht="48" outlineLevel="5" thickBot="1">
      <c r="A109" s="46" t="s">
        <v>175</v>
      </c>
      <c r="B109" s="47">
        <v>951</v>
      </c>
      <c r="C109" s="48" t="s">
        <v>176</v>
      </c>
      <c r="D109" s="48"/>
      <c r="E109" s="126">
        <v>300</v>
      </c>
      <c r="F109" s="3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43"/>
      <c r="W109" s="107"/>
      <c r="X109" s="112">
        <v>0</v>
      </c>
      <c r="Y109" s="112">
        <f t="shared" si="27"/>
        <v>0</v>
      </c>
    </row>
    <row r="110" spans="1:25" ht="33.75" customHeight="1" outlineLevel="4" thickBot="1">
      <c r="A110" s="46" t="s">
        <v>53</v>
      </c>
      <c r="B110" s="47">
        <v>951</v>
      </c>
      <c r="C110" s="48" t="s">
        <v>54</v>
      </c>
      <c r="D110" s="48"/>
      <c r="E110" s="126">
        <v>19458.46</v>
      </c>
      <c r="F110" s="2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6"/>
      <c r="V110" s="37">
        <v>1067.9833</v>
      </c>
      <c r="W110" s="107">
        <f>V110/E110*100</f>
        <v>5.488529410857797</v>
      </c>
      <c r="X110" s="112">
        <v>7290.9</v>
      </c>
      <c r="Y110" s="112">
        <f t="shared" si="27"/>
        <v>37.46904945201213</v>
      </c>
    </row>
    <row r="111" spans="1:25" ht="30.75" customHeight="1" outlineLevel="4" thickBot="1">
      <c r="A111" s="51" t="s">
        <v>55</v>
      </c>
      <c r="B111" s="47">
        <v>951</v>
      </c>
      <c r="C111" s="48" t="s">
        <v>56</v>
      </c>
      <c r="D111" s="48"/>
      <c r="E111" s="126">
        <v>1003.4</v>
      </c>
      <c r="F111" s="45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41"/>
      <c r="W111" s="107"/>
      <c r="X111" s="112">
        <v>457.06</v>
      </c>
      <c r="Y111" s="112">
        <f t="shared" si="27"/>
        <v>45.55112617101854</v>
      </c>
    </row>
    <row r="112" spans="1:25" ht="33.75" customHeight="1" outlineLevel="4" thickBot="1">
      <c r="A112" s="51" t="s">
        <v>57</v>
      </c>
      <c r="B112" s="47">
        <v>951</v>
      </c>
      <c r="C112" s="48" t="s">
        <v>58</v>
      </c>
      <c r="D112" s="48"/>
      <c r="E112" s="126">
        <v>538</v>
      </c>
      <c r="F112" s="45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41"/>
      <c r="W112" s="107"/>
      <c r="X112" s="112">
        <v>215.21</v>
      </c>
      <c r="Y112" s="112">
        <f t="shared" si="27"/>
        <v>40.00185873605948</v>
      </c>
    </row>
    <row r="113" spans="1:25" ht="31.5" outlineLevel="5">
      <c r="A113" s="51" t="s">
        <v>59</v>
      </c>
      <c r="B113" s="47">
        <v>951</v>
      </c>
      <c r="C113" s="48" t="s">
        <v>60</v>
      </c>
      <c r="D113" s="48"/>
      <c r="E113" s="126">
        <v>652</v>
      </c>
      <c r="F113" s="45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41"/>
      <c r="W113" s="107"/>
      <c r="X113" s="112">
        <v>293.49</v>
      </c>
      <c r="Y113" s="112">
        <f t="shared" si="27"/>
        <v>45.013803680981596</v>
      </c>
    </row>
    <row r="114" spans="1:25" ht="16.5" outlineLevel="6" thickBot="1">
      <c r="A114" s="21" t="s">
        <v>26</v>
      </c>
      <c r="B114" s="15">
        <v>951</v>
      </c>
      <c r="C114" s="9" t="s">
        <v>42</v>
      </c>
      <c r="D114" s="53" t="s">
        <v>3</v>
      </c>
      <c r="E114" s="132">
        <f>E115</f>
        <v>1580.48</v>
      </c>
      <c r="F114" s="22" t="e">
        <f aca="true" t="shared" si="40" ref="F114:X114">F115</f>
        <v>#REF!</v>
      </c>
      <c r="G114" s="22" t="e">
        <f t="shared" si="40"/>
        <v>#REF!</v>
      </c>
      <c r="H114" s="22" t="e">
        <f t="shared" si="40"/>
        <v>#REF!</v>
      </c>
      <c r="I114" s="22" t="e">
        <f t="shared" si="40"/>
        <v>#REF!</v>
      </c>
      <c r="J114" s="22" t="e">
        <f t="shared" si="40"/>
        <v>#REF!</v>
      </c>
      <c r="K114" s="22" t="e">
        <f t="shared" si="40"/>
        <v>#REF!</v>
      </c>
      <c r="L114" s="22" t="e">
        <f t="shared" si="40"/>
        <v>#REF!</v>
      </c>
      <c r="M114" s="22" t="e">
        <f t="shared" si="40"/>
        <v>#REF!</v>
      </c>
      <c r="N114" s="22" t="e">
        <f t="shared" si="40"/>
        <v>#REF!</v>
      </c>
      <c r="O114" s="22" t="e">
        <f t="shared" si="40"/>
        <v>#REF!</v>
      </c>
      <c r="P114" s="22" t="e">
        <f t="shared" si="40"/>
        <v>#REF!</v>
      </c>
      <c r="Q114" s="22" t="e">
        <f t="shared" si="40"/>
        <v>#REF!</v>
      </c>
      <c r="R114" s="22" t="e">
        <f t="shared" si="40"/>
        <v>#REF!</v>
      </c>
      <c r="S114" s="22" t="e">
        <f t="shared" si="40"/>
        <v>#REF!</v>
      </c>
      <c r="T114" s="22" t="e">
        <f t="shared" si="40"/>
        <v>#REF!</v>
      </c>
      <c r="U114" s="22" t="e">
        <f t="shared" si="40"/>
        <v>#REF!</v>
      </c>
      <c r="V114" s="22" t="e">
        <f t="shared" si="40"/>
        <v>#REF!</v>
      </c>
      <c r="W114" s="22" t="e">
        <f t="shared" si="40"/>
        <v>#REF!</v>
      </c>
      <c r="X114" s="22">
        <f t="shared" si="40"/>
        <v>790.24</v>
      </c>
      <c r="Y114" s="112">
        <f t="shared" si="27"/>
        <v>50</v>
      </c>
    </row>
    <row r="115" spans="1:25" ht="34.5" customHeight="1" outlineLevel="6">
      <c r="A115" s="81" t="s">
        <v>16</v>
      </c>
      <c r="B115" s="47">
        <v>951</v>
      </c>
      <c r="C115" s="48" t="s">
        <v>69</v>
      </c>
      <c r="D115" s="52" t="s">
        <v>3</v>
      </c>
      <c r="E115" s="133">
        <v>1580.48</v>
      </c>
      <c r="F115" s="24" t="e">
        <f>#REF!</f>
        <v>#REF!</v>
      </c>
      <c r="G115" s="24" t="e">
        <f>#REF!</f>
        <v>#REF!</v>
      </c>
      <c r="H115" s="24" t="e">
        <f>#REF!</f>
        <v>#REF!</v>
      </c>
      <c r="I115" s="24" t="e">
        <f>#REF!</f>
        <v>#REF!</v>
      </c>
      <c r="J115" s="24" t="e">
        <f>#REF!</f>
        <v>#REF!</v>
      </c>
      <c r="K115" s="24" t="e">
        <f>#REF!</f>
        <v>#REF!</v>
      </c>
      <c r="L115" s="24" t="e">
        <f>#REF!</f>
        <v>#REF!</v>
      </c>
      <c r="M115" s="24" t="e">
        <f>#REF!</f>
        <v>#REF!</v>
      </c>
      <c r="N115" s="24" t="e">
        <f>#REF!</f>
        <v>#REF!</v>
      </c>
      <c r="O115" s="24" t="e">
        <f>#REF!</f>
        <v>#REF!</v>
      </c>
      <c r="P115" s="24" t="e">
        <f>#REF!</f>
        <v>#REF!</v>
      </c>
      <c r="Q115" s="24" t="e">
        <f>#REF!</f>
        <v>#REF!</v>
      </c>
      <c r="R115" s="24" t="e">
        <f>#REF!</f>
        <v>#REF!</v>
      </c>
      <c r="S115" s="24" t="e">
        <f>#REF!</f>
        <v>#REF!</v>
      </c>
      <c r="T115" s="24" t="e">
        <f>#REF!</f>
        <v>#REF!</v>
      </c>
      <c r="U115" s="24" t="e">
        <f>#REF!</f>
        <v>#REF!</v>
      </c>
      <c r="V115" s="40" t="e">
        <f>#REF!</f>
        <v>#REF!</v>
      </c>
      <c r="W115" s="107" t="e">
        <f aca="true" t="shared" si="41" ref="W115:W123">V115/E115*100</f>
        <v>#REF!</v>
      </c>
      <c r="X115" s="112">
        <v>790.24</v>
      </c>
      <c r="Y115" s="112">
        <f t="shared" si="27"/>
        <v>50</v>
      </c>
    </row>
    <row r="116" spans="1:25" ht="34.5" customHeight="1" outlineLevel="6" thickBot="1">
      <c r="A116" s="8" t="s">
        <v>12</v>
      </c>
      <c r="B116" s="15">
        <v>951</v>
      </c>
      <c r="C116" s="9" t="s">
        <v>42</v>
      </c>
      <c r="D116" s="9"/>
      <c r="E116" s="124">
        <f>E117</f>
        <v>108.75</v>
      </c>
      <c r="F116" s="10">
        <f aca="true" t="shared" si="42" ref="F116:X116">F117</f>
        <v>0</v>
      </c>
      <c r="G116" s="10">
        <f t="shared" si="42"/>
        <v>0</v>
      </c>
      <c r="H116" s="10">
        <f t="shared" si="42"/>
        <v>0</v>
      </c>
      <c r="I116" s="10">
        <f t="shared" si="42"/>
        <v>0</v>
      </c>
      <c r="J116" s="10">
        <f t="shared" si="42"/>
        <v>0</v>
      </c>
      <c r="K116" s="10">
        <f t="shared" si="42"/>
        <v>0</v>
      </c>
      <c r="L116" s="10">
        <f t="shared" si="42"/>
        <v>0</v>
      </c>
      <c r="M116" s="10">
        <f t="shared" si="42"/>
        <v>0</v>
      </c>
      <c r="N116" s="10">
        <f t="shared" si="42"/>
        <v>0</v>
      </c>
      <c r="O116" s="10">
        <f t="shared" si="42"/>
        <v>0</v>
      </c>
      <c r="P116" s="10">
        <f t="shared" si="42"/>
        <v>0</v>
      </c>
      <c r="Q116" s="10">
        <f t="shared" si="42"/>
        <v>0</v>
      </c>
      <c r="R116" s="10">
        <f t="shared" si="42"/>
        <v>0</v>
      </c>
      <c r="S116" s="10">
        <f t="shared" si="42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  <c r="Y116" s="112">
        <f t="shared" si="27"/>
        <v>0</v>
      </c>
    </row>
    <row r="117" spans="1:25" ht="18" customHeight="1" outlineLevel="6">
      <c r="A117" s="46" t="s">
        <v>70</v>
      </c>
      <c r="B117" s="47">
        <v>951</v>
      </c>
      <c r="C117" s="48" t="s">
        <v>71</v>
      </c>
      <c r="D117" s="48"/>
      <c r="E117" s="126">
        <v>108.75</v>
      </c>
      <c r="F117" s="2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6"/>
      <c r="V117" s="37">
        <v>0</v>
      </c>
      <c r="W117" s="107">
        <f t="shared" si="41"/>
        <v>0</v>
      </c>
      <c r="X117" s="112">
        <v>0</v>
      </c>
      <c r="Y117" s="112">
        <f t="shared" si="27"/>
        <v>0</v>
      </c>
    </row>
    <row r="118" spans="1:25" ht="33.75" customHeight="1" outlineLevel="4" thickBot="1">
      <c r="A118" s="8" t="s">
        <v>13</v>
      </c>
      <c r="B118" s="15">
        <v>951</v>
      </c>
      <c r="C118" s="9" t="s">
        <v>42</v>
      </c>
      <c r="D118" s="9"/>
      <c r="E118" s="124">
        <f>E119</f>
        <v>150</v>
      </c>
      <c r="F118" s="10">
        <f aca="true" t="shared" si="43" ref="F118:X118">F119</f>
        <v>0</v>
      </c>
      <c r="G118" s="10">
        <f t="shared" si="43"/>
        <v>0</v>
      </c>
      <c r="H118" s="10">
        <f t="shared" si="43"/>
        <v>0</v>
      </c>
      <c r="I118" s="10">
        <f t="shared" si="43"/>
        <v>0</v>
      </c>
      <c r="J118" s="10">
        <f t="shared" si="43"/>
        <v>0</v>
      </c>
      <c r="K118" s="10">
        <f t="shared" si="43"/>
        <v>0</v>
      </c>
      <c r="L118" s="10">
        <f t="shared" si="43"/>
        <v>0</v>
      </c>
      <c r="M118" s="10">
        <f t="shared" si="43"/>
        <v>0</v>
      </c>
      <c r="N118" s="10">
        <f t="shared" si="43"/>
        <v>0</v>
      </c>
      <c r="O118" s="10">
        <f t="shared" si="43"/>
        <v>0</v>
      </c>
      <c r="P118" s="10">
        <f t="shared" si="43"/>
        <v>0</v>
      </c>
      <c r="Q118" s="10">
        <f t="shared" si="43"/>
        <v>0</v>
      </c>
      <c r="R118" s="10">
        <f t="shared" si="43"/>
        <v>0</v>
      </c>
      <c r="S118" s="10">
        <f t="shared" si="43"/>
        <v>0</v>
      </c>
      <c r="T118" s="10">
        <f t="shared" si="43"/>
        <v>0</v>
      </c>
      <c r="U118" s="10">
        <f t="shared" si="43"/>
        <v>0</v>
      </c>
      <c r="V118" s="10">
        <f t="shared" si="43"/>
        <v>2639.87191</v>
      </c>
      <c r="W118" s="10">
        <f t="shared" si="43"/>
        <v>1759.9146066666667</v>
      </c>
      <c r="X118" s="10">
        <f t="shared" si="43"/>
        <v>0</v>
      </c>
      <c r="Y118" s="112">
        <f t="shared" si="27"/>
        <v>0</v>
      </c>
    </row>
    <row r="119" spans="1:25" ht="33" customHeight="1" outlineLevel="6">
      <c r="A119" s="51" t="s">
        <v>75</v>
      </c>
      <c r="B119" s="47">
        <v>951</v>
      </c>
      <c r="C119" s="48" t="s">
        <v>76</v>
      </c>
      <c r="D119" s="48"/>
      <c r="E119" s="126">
        <v>150</v>
      </c>
      <c r="F119" s="2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6"/>
      <c r="V119" s="37">
        <v>2639.87191</v>
      </c>
      <c r="W119" s="107">
        <f t="shared" si="41"/>
        <v>1759.9146066666667</v>
      </c>
      <c r="X119" s="112">
        <v>0</v>
      </c>
      <c r="Y119" s="112">
        <f t="shared" si="27"/>
        <v>0</v>
      </c>
    </row>
    <row r="120" spans="1:25" ht="16.5" outlineLevel="6" thickBot="1">
      <c r="A120" s="8" t="s">
        <v>159</v>
      </c>
      <c r="B120" s="15">
        <v>951</v>
      </c>
      <c r="C120" s="9" t="s">
        <v>42</v>
      </c>
      <c r="D120" s="9"/>
      <c r="E120" s="124">
        <f>E121</f>
        <v>0.31</v>
      </c>
      <c r="F120" s="10">
        <f aca="true" t="shared" si="44" ref="F120:X120">F121</f>
        <v>0</v>
      </c>
      <c r="G120" s="10">
        <f t="shared" si="44"/>
        <v>0</v>
      </c>
      <c r="H120" s="10">
        <f t="shared" si="44"/>
        <v>0</v>
      </c>
      <c r="I120" s="10">
        <f t="shared" si="44"/>
        <v>0</v>
      </c>
      <c r="J120" s="10">
        <f t="shared" si="44"/>
        <v>0</v>
      </c>
      <c r="K120" s="10">
        <f t="shared" si="44"/>
        <v>0</v>
      </c>
      <c r="L120" s="10">
        <f t="shared" si="44"/>
        <v>0</v>
      </c>
      <c r="M120" s="10">
        <f t="shared" si="44"/>
        <v>0</v>
      </c>
      <c r="N120" s="10">
        <f t="shared" si="44"/>
        <v>0</v>
      </c>
      <c r="O120" s="10">
        <f t="shared" si="44"/>
        <v>0</v>
      </c>
      <c r="P120" s="10">
        <f t="shared" si="44"/>
        <v>0</v>
      </c>
      <c r="Q120" s="10">
        <f t="shared" si="44"/>
        <v>0</v>
      </c>
      <c r="R120" s="10">
        <f t="shared" si="44"/>
        <v>0</v>
      </c>
      <c r="S120" s="10">
        <f t="shared" si="44"/>
        <v>0</v>
      </c>
      <c r="T120" s="10">
        <f t="shared" si="44"/>
        <v>0</v>
      </c>
      <c r="U120" s="10">
        <f t="shared" si="44"/>
        <v>0</v>
      </c>
      <c r="V120" s="10">
        <f t="shared" si="44"/>
        <v>0</v>
      </c>
      <c r="W120" s="10">
        <f t="shared" si="44"/>
        <v>0</v>
      </c>
      <c r="X120" s="10">
        <f t="shared" si="44"/>
        <v>0</v>
      </c>
      <c r="Y120" s="112">
        <f t="shared" si="27"/>
        <v>0</v>
      </c>
    </row>
    <row r="121" spans="1:25" ht="47.25" outlineLevel="5">
      <c r="A121" s="51" t="s">
        <v>160</v>
      </c>
      <c r="B121" s="47">
        <v>951</v>
      </c>
      <c r="C121" s="48" t="s">
        <v>161</v>
      </c>
      <c r="D121" s="48"/>
      <c r="E121" s="126">
        <v>0.31</v>
      </c>
      <c r="F121" s="2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6"/>
      <c r="V121" s="37"/>
      <c r="W121" s="107"/>
      <c r="X121" s="112">
        <v>0</v>
      </c>
      <c r="Y121" s="112">
        <f t="shared" si="27"/>
        <v>0</v>
      </c>
    </row>
    <row r="122" spans="1:25" ht="33" customHeight="1" outlineLevel="5" thickBot="1">
      <c r="A122" s="8" t="s">
        <v>14</v>
      </c>
      <c r="B122" s="15">
        <v>951</v>
      </c>
      <c r="C122" s="9" t="s">
        <v>4</v>
      </c>
      <c r="D122" s="9"/>
      <c r="E122" s="124">
        <f>E123</f>
        <v>1445</v>
      </c>
      <c r="F122" s="10" t="e">
        <f aca="true" t="shared" si="45" ref="F122:X122">F123</f>
        <v>#REF!</v>
      </c>
      <c r="G122" s="10" t="e">
        <f t="shared" si="45"/>
        <v>#REF!</v>
      </c>
      <c r="H122" s="10" t="e">
        <f t="shared" si="45"/>
        <v>#REF!</v>
      </c>
      <c r="I122" s="10" t="e">
        <f t="shared" si="45"/>
        <v>#REF!</v>
      </c>
      <c r="J122" s="10" t="e">
        <f t="shared" si="45"/>
        <v>#REF!</v>
      </c>
      <c r="K122" s="10" t="e">
        <f t="shared" si="45"/>
        <v>#REF!</v>
      </c>
      <c r="L122" s="10" t="e">
        <f t="shared" si="45"/>
        <v>#REF!</v>
      </c>
      <c r="M122" s="10" t="e">
        <f t="shared" si="45"/>
        <v>#REF!</v>
      </c>
      <c r="N122" s="10" t="e">
        <f t="shared" si="45"/>
        <v>#REF!</v>
      </c>
      <c r="O122" s="10" t="e">
        <f t="shared" si="45"/>
        <v>#REF!</v>
      </c>
      <c r="P122" s="10" t="e">
        <f t="shared" si="45"/>
        <v>#REF!</v>
      </c>
      <c r="Q122" s="10" t="e">
        <f t="shared" si="45"/>
        <v>#REF!</v>
      </c>
      <c r="R122" s="10" t="e">
        <f t="shared" si="45"/>
        <v>#REF!</v>
      </c>
      <c r="S122" s="10" t="e">
        <f t="shared" si="45"/>
        <v>#REF!</v>
      </c>
      <c r="T122" s="10" t="e">
        <f t="shared" si="45"/>
        <v>#REF!</v>
      </c>
      <c r="U122" s="10" t="e">
        <f t="shared" si="45"/>
        <v>#REF!</v>
      </c>
      <c r="V122" s="10" t="e">
        <f t="shared" si="45"/>
        <v>#REF!</v>
      </c>
      <c r="W122" s="10" t="e">
        <f t="shared" si="45"/>
        <v>#REF!</v>
      </c>
      <c r="X122" s="10">
        <f t="shared" si="45"/>
        <v>717.67</v>
      </c>
      <c r="Y122" s="112">
        <f t="shared" si="27"/>
        <v>49.665743944636674</v>
      </c>
    </row>
    <row r="123" spans="1:25" ht="20.25" customHeight="1" outlineLevel="5">
      <c r="A123" s="79" t="s">
        <v>196</v>
      </c>
      <c r="B123" s="80">
        <v>951</v>
      </c>
      <c r="C123" s="48" t="s">
        <v>45</v>
      </c>
      <c r="D123" s="48"/>
      <c r="E123" s="126">
        <v>1445</v>
      </c>
      <c r="F123" s="22" t="e">
        <f>#REF!</f>
        <v>#REF!</v>
      </c>
      <c r="G123" s="22" t="e">
        <f>#REF!</f>
        <v>#REF!</v>
      </c>
      <c r="H123" s="22" t="e">
        <f>#REF!</f>
        <v>#REF!</v>
      </c>
      <c r="I123" s="22" t="e">
        <f>#REF!</f>
        <v>#REF!</v>
      </c>
      <c r="J123" s="22" t="e">
        <f>#REF!</f>
        <v>#REF!</v>
      </c>
      <c r="K123" s="22" t="e">
        <f>#REF!</f>
        <v>#REF!</v>
      </c>
      <c r="L123" s="22" t="e">
        <f>#REF!</f>
        <v>#REF!</v>
      </c>
      <c r="M123" s="22" t="e">
        <f>#REF!</f>
        <v>#REF!</v>
      </c>
      <c r="N123" s="22" t="e">
        <f>#REF!</f>
        <v>#REF!</v>
      </c>
      <c r="O123" s="22" t="e">
        <f>#REF!</f>
        <v>#REF!</v>
      </c>
      <c r="P123" s="22" t="e">
        <f>#REF!</f>
        <v>#REF!</v>
      </c>
      <c r="Q123" s="22" t="e">
        <f>#REF!</f>
        <v>#REF!</v>
      </c>
      <c r="R123" s="22" t="e">
        <f>#REF!</f>
        <v>#REF!</v>
      </c>
      <c r="S123" s="22" t="e">
        <f>#REF!</f>
        <v>#REF!</v>
      </c>
      <c r="T123" s="22" t="e">
        <f>#REF!</f>
        <v>#REF!</v>
      </c>
      <c r="U123" s="22" t="e">
        <f>#REF!</f>
        <v>#REF!</v>
      </c>
      <c r="V123" s="38" t="e">
        <f>#REF!</f>
        <v>#REF!</v>
      </c>
      <c r="W123" s="107" t="e">
        <f t="shared" si="41"/>
        <v>#REF!</v>
      </c>
      <c r="X123" s="112">
        <v>717.67</v>
      </c>
      <c r="Y123" s="112">
        <f t="shared" si="27"/>
        <v>49.665743944636674</v>
      </c>
    </row>
    <row r="124" spans="1:25" ht="53.25" customHeight="1" outlineLevel="5" thickBot="1">
      <c r="A124" s="8" t="s">
        <v>15</v>
      </c>
      <c r="B124" s="15">
        <v>951</v>
      </c>
      <c r="C124" s="9" t="s">
        <v>42</v>
      </c>
      <c r="D124" s="9"/>
      <c r="E124" s="124">
        <f>E125</f>
        <v>492</v>
      </c>
      <c r="F124" s="10" t="e">
        <f aca="true" t="shared" si="46" ref="F124:X124">F125</f>
        <v>#REF!</v>
      </c>
      <c r="G124" s="10" t="e">
        <f t="shared" si="46"/>
        <v>#REF!</v>
      </c>
      <c r="H124" s="10" t="e">
        <f t="shared" si="46"/>
        <v>#REF!</v>
      </c>
      <c r="I124" s="10" t="e">
        <f t="shared" si="46"/>
        <v>#REF!</v>
      </c>
      <c r="J124" s="10" t="e">
        <f t="shared" si="46"/>
        <v>#REF!</v>
      </c>
      <c r="K124" s="10" t="e">
        <f t="shared" si="46"/>
        <v>#REF!</v>
      </c>
      <c r="L124" s="10" t="e">
        <f t="shared" si="46"/>
        <v>#REF!</v>
      </c>
      <c r="M124" s="10" t="e">
        <f t="shared" si="46"/>
        <v>#REF!</v>
      </c>
      <c r="N124" s="10" t="e">
        <f t="shared" si="46"/>
        <v>#REF!</v>
      </c>
      <c r="O124" s="10" t="e">
        <f t="shared" si="46"/>
        <v>#REF!</v>
      </c>
      <c r="P124" s="10" t="e">
        <f t="shared" si="46"/>
        <v>#REF!</v>
      </c>
      <c r="Q124" s="10" t="e">
        <f t="shared" si="46"/>
        <v>#REF!</v>
      </c>
      <c r="R124" s="10" t="e">
        <f t="shared" si="46"/>
        <v>#REF!</v>
      </c>
      <c r="S124" s="10" t="e">
        <f t="shared" si="46"/>
        <v>#REF!</v>
      </c>
      <c r="T124" s="10" t="e">
        <f t="shared" si="46"/>
        <v>#REF!</v>
      </c>
      <c r="U124" s="10" t="e">
        <f t="shared" si="46"/>
        <v>#REF!</v>
      </c>
      <c r="V124" s="10" t="e">
        <f t="shared" si="46"/>
        <v>#REF!</v>
      </c>
      <c r="W124" s="10" t="e">
        <f t="shared" si="46"/>
        <v>#REF!</v>
      </c>
      <c r="X124" s="10">
        <f t="shared" si="46"/>
        <v>192.91</v>
      </c>
      <c r="Y124" s="112">
        <f t="shared" si="27"/>
        <v>39.209349593495936</v>
      </c>
    </row>
    <row r="125" spans="1:25" ht="31.5" outlineLevel="6">
      <c r="A125" s="46" t="s">
        <v>108</v>
      </c>
      <c r="B125" s="47">
        <v>951</v>
      </c>
      <c r="C125" s="48" t="s">
        <v>109</v>
      </c>
      <c r="D125" s="48"/>
      <c r="E125" s="126">
        <v>492</v>
      </c>
      <c r="F125" s="23" t="e">
        <f>#REF!</f>
        <v>#REF!</v>
      </c>
      <c r="G125" s="23" t="e">
        <f>#REF!</f>
        <v>#REF!</v>
      </c>
      <c r="H125" s="23" t="e">
        <f>#REF!</f>
        <v>#REF!</v>
      </c>
      <c r="I125" s="23" t="e">
        <f>#REF!</f>
        <v>#REF!</v>
      </c>
      <c r="J125" s="23" t="e">
        <f>#REF!</f>
        <v>#REF!</v>
      </c>
      <c r="K125" s="23" t="e">
        <f>#REF!</f>
        <v>#REF!</v>
      </c>
      <c r="L125" s="23" t="e">
        <f>#REF!</f>
        <v>#REF!</v>
      </c>
      <c r="M125" s="23" t="e">
        <f>#REF!</f>
        <v>#REF!</v>
      </c>
      <c r="N125" s="23" t="e">
        <f>#REF!</f>
        <v>#REF!</v>
      </c>
      <c r="O125" s="23" t="e">
        <f>#REF!</f>
        <v>#REF!</v>
      </c>
      <c r="P125" s="23" t="e">
        <f>#REF!</f>
        <v>#REF!</v>
      </c>
      <c r="Q125" s="23" t="e">
        <f>#REF!</f>
        <v>#REF!</v>
      </c>
      <c r="R125" s="23" t="e">
        <f>#REF!</f>
        <v>#REF!</v>
      </c>
      <c r="S125" s="23" t="e">
        <f>#REF!</f>
        <v>#REF!</v>
      </c>
      <c r="T125" s="23" t="e">
        <f>#REF!</f>
        <v>#REF!</v>
      </c>
      <c r="U125" s="23" t="e">
        <f>#REF!</f>
        <v>#REF!</v>
      </c>
      <c r="V125" s="39" t="e">
        <f>#REF!</f>
        <v>#REF!</v>
      </c>
      <c r="W125" s="107" t="e">
        <f aca="true" t="shared" si="47" ref="W125:W131">V125/E125*100</f>
        <v>#REF!</v>
      </c>
      <c r="X125" s="112">
        <v>192.91</v>
      </c>
      <c r="Y125" s="112">
        <f t="shared" si="27"/>
        <v>39.209349593495936</v>
      </c>
    </row>
    <row r="126" spans="1:25" ht="32.25" outlineLevel="6" thickBot="1">
      <c r="A126" s="54" t="s">
        <v>19</v>
      </c>
      <c r="B126" s="15">
        <v>951</v>
      </c>
      <c r="C126" s="9" t="s">
        <v>42</v>
      </c>
      <c r="D126" s="9"/>
      <c r="E126" s="124">
        <f>E127</f>
        <v>1900</v>
      </c>
      <c r="F126" s="10" t="e">
        <f aca="true" t="shared" si="48" ref="F126:X126">F127</f>
        <v>#REF!</v>
      </c>
      <c r="G126" s="10" t="e">
        <f t="shared" si="48"/>
        <v>#REF!</v>
      </c>
      <c r="H126" s="10" t="e">
        <f t="shared" si="48"/>
        <v>#REF!</v>
      </c>
      <c r="I126" s="10" t="e">
        <f t="shared" si="48"/>
        <v>#REF!</v>
      </c>
      <c r="J126" s="10" t="e">
        <f t="shared" si="48"/>
        <v>#REF!</v>
      </c>
      <c r="K126" s="10" t="e">
        <f t="shared" si="48"/>
        <v>#REF!</v>
      </c>
      <c r="L126" s="10" t="e">
        <f t="shared" si="48"/>
        <v>#REF!</v>
      </c>
      <c r="M126" s="10" t="e">
        <f t="shared" si="48"/>
        <v>#REF!</v>
      </c>
      <c r="N126" s="10" t="e">
        <f t="shared" si="48"/>
        <v>#REF!</v>
      </c>
      <c r="O126" s="10" t="e">
        <f t="shared" si="48"/>
        <v>#REF!</v>
      </c>
      <c r="P126" s="10" t="e">
        <f t="shared" si="48"/>
        <v>#REF!</v>
      </c>
      <c r="Q126" s="10" t="e">
        <f t="shared" si="48"/>
        <v>#REF!</v>
      </c>
      <c r="R126" s="10" t="e">
        <f t="shared" si="48"/>
        <v>#REF!</v>
      </c>
      <c r="S126" s="10" t="e">
        <f t="shared" si="48"/>
        <v>#REF!</v>
      </c>
      <c r="T126" s="10" t="e">
        <f t="shared" si="48"/>
        <v>#REF!</v>
      </c>
      <c r="U126" s="10" t="e">
        <f t="shared" si="48"/>
        <v>#REF!</v>
      </c>
      <c r="V126" s="10" t="e">
        <f t="shared" si="48"/>
        <v>#REF!</v>
      </c>
      <c r="W126" s="10" t="e">
        <f t="shared" si="48"/>
        <v>#REF!</v>
      </c>
      <c r="X126" s="10">
        <f t="shared" si="48"/>
        <v>910</v>
      </c>
      <c r="Y126" s="112">
        <f t="shared" si="27"/>
        <v>47.89473684210526</v>
      </c>
    </row>
    <row r="127" spans="1:25" ht="31.5" outlineLevel="6">
      <c r="A127" s="51" t="s">
        <v>117</v>
      </c>
      <c r="B127" s="47">
        <v>951</v>
      </c>
      <c r="C127" s="48" t="s">
        <v>118</v>
      </c>
      <c r="D127" s="48"/>
      <c r="E127" s="126">
        <v>1900</v>
      </c>
      <c r="F127" s="22" t="e">
        <f>#REF!</f>
        <v>#REF!</v>
      </c>
      <c r="G127" s="22" t="e">
        <f>#REF!</f>
        <v>#REF!</v>
      </c>
      <c r="H127" s="22" t="e">
        <f>#REF!</f>
        <v>#REF!</v>
      </c>
      <c r="I127" s="22" t="e">
        <f>#REF!</f>
        <v>#REF!</v>
      </c>
      <c r="J127" s="22" t="e">
        <f>#REF!</f>
        <v>#REF!</v>
      </c>
      <c r="K127" s="22" t="e">
        <f>#REF!</f>
        <v>#REF!</v>
      </c>
      <c r="L127" s="22" t="e">
        <f>#REF!</f>
        <v>#REF!</v>
      </c>
      <c r="M127" s="22" t="e">
        <f>#REF!</f>
        <v>#REF!</v>
      </c>
      <c r="N127" s="22" t="e">
        <f>#REF!</f>
        <v>#REF!</v>
      </c>
      <c r="O127" s="22" t="e">
        <f>#REF!</f>
        <v>#REF!</v>
      </c>
      <c r="P127" s="22" t="e">
        <f>#REF!</f>
        <v>#REF!</v>
      </c>
      <c r="Q127" s="22" t="e">
        <f>#REF!</f>
        <v>#REF!</v>
      </c>
      <c r="R127" s="22" t="e">
        <f>#REF!</f>
        <v>#REF!</v>
      </c>
      <c r="S127" s="22" t="e">
        <f>#REF!</f>
        <v>#REF!</v>
      </c>
      <c r="T127" s="22" t="e">
        <f>#REF!</f>
        <v>#REF!</v>
      </c>
      <c r="U127" s="22" t="e">
        <f>#REF!</f>
        <v>#REF!</v>
      </c>
      <c r="V127" s="38" t="e">
        <f>#REF!</f>
        <v>#REF!</v>
      </c>
      <c r="W127" s="107" t="e">
        <f t="shared" si="47"/>
        <v>#REF!</v>
      </c>
      <c r="X127" s="112">
        <v>910</v>
      </c>
      <c r="Y127" s="112">
        <f t="shared" si="27"/>
        <v>47.89473684210526</v>
      </c>
    </row>
    <row r="128" spans="1:25" ht="16.5" outlineLevel="6" thickBot="1">
      <c r="A128" s="8" t="s">
        <v>24</v>
      </c>
      <c r="B128" s="15">
        <v>951</v>
      </c>
      <c r="C128" s="9" t="s">
        <v>42</v>
      </c>
      <c r="D128" s="9"/>
      <c r="E128" s="124">
        <f>E129</f>
        <v>50</v>
      </c>
      <c r="F128" s="10" t="e">
        <f aca="true" t="shared" si="49" ref="F128:X128">F129</f>
        <v>#REF!</v>
      </c>
      <c r="G128" s="10" t="e">
        <f t="shared" si="49"/>
        <v>#REF!</v>
      </c>
      <c r="H128" s="10" t="e">
        <f t="shared" si="49"/>
        <v>#REF!</v>
      </c>
      <c r="I128" s="10" t="e">
        <f t="shared" si="49"/>
        <v>#REF!</v>
      </c>
      <c r="J128" s="10" t="e">
        <f t="shared" si="49"/>
        <v>#REF!</v>
      </c>
      <c r="K128" s="10" t="e">
        <f t="shared" si="49"/>
        <v>#REF!</v>
      </c>
      <c r="L128" s="10" t="e">
        <f t="shared" si="49"/>
        <v>#REF!</v>
      </c>
      <c r="M128" s="10" t="e">
        <f t="shared" si="49"/>
        <v>#REF!</v>
      </c>
      <c r="N128" s="10" t="e">
        <f t="shared" si="49"/>
        <v>#REF!</v>
      </c>
      <c r="O128" s="10" t="e">
        <f t="shared" si="49"/>
        <v>#REF!</v>
      </c>
      <c r="P128" s="10" t="e">
        <f t="shared" si="49"/>
        <v>#REF!</v>
      </c>
      <c r="Q128" s="10" t="e">
        <f t="shared" si="49"/>
        <v>#REF!</v>
      </c>
      <c r="R128" s="10" t="e">
        <f t="shared" si="49"/>
        <v>#REF!</v>
      </c>
      <c r="S128" s="10" t="e">
        <f t="shared" si="49"/>
        <v>#REF!</v>
      </c>
      <c r="T128" s="10" t="e">
        <f t="shared" si="49"/>
        <v>#REF!</v>
      </c>
      <c r="U128" s="10" t="e">
        <f t="shared" si="49"/>
        <v>#REF!</v>
      </c>
      <c r="V128" s="10" t="e">
        <f t="shared" si="49"/>
        <v>#REF!</v>
      </c>
      <c r="W128" s="10" t="e">
        <f t="shared" si="49"/>
        <v>#REF!</v>
      </c>
      <c r="X128" s="10">
        <f t="shared" si="49"/>
        <v>13.41</v>
      </c>
      <c r="Y128" s="112">
        <f t="shared" si="27"/>
        <v>26.82</v>
      </c>
    </row>
    <row r="129" spans="1:25" ht="47.25" outlineLevel="6">
      <c r="A129" s="46" t="s">
        <v>119</v>
      </c>
      <c r="B129" s="47">
        <v>951</v>
      </c>
      <c r="C129" s="48" t="s">
        <v>120</v>
      </c>
      <c r="D129" s="48"/>
      <c r="E129" s="126">
        <v>50</v>
      </c>
      <c r="F129" s="22" t="e">
        <f>#REF!</f>
        <v>#REF!</v>
      </c>
      <c r="G129" s="22" t="e">
        <f>#REF!</f>
        <v>#REF!</v>
      </c>
      <c r="H129" s="22" t="e">
        <f>#REF!</f>
        <v>#REF!</v>
      </c>
      <c r="I129" s="22" t="e">
        <f>#REF!</f>
        <v>#REF!</v>
      </c>
      <c r="J129" s="22" t="e">
        <f>#REF!</f>
        <v>#REF!</v>
      </c>
      <c r="K129" s="22" t="e">
        <f>#REF!</f>
        <v>#REF!</v>
      </c>
      <c r="L129" s="22" t="e">
        <f>#REF!</f>
        <v>#REF!</v>
      </c>
      <c r="M129" s="22" t="e">
        <f>#REF!</f>
        <v>#REF!</v>
      </c>
      <c r="N129" s="22" t="e">
        <f>#REF!</f>
        <v>#REF!</v>
      </c>
      <c r="O129" s="22" t="e">
        <f>#REF!</f>
        <v>#REF!</v>
      </c>
      <c r="P129" s="22" t="e">
        <f>#REF!</f>
        <v>#REF!</v>
      </c>
      <c r="Q129" s="22" t="e">
        <f>#REF!</f>
        <v>#REF!</v>
      </c>
      <c r="R129" s="22" t="e">
        <f>#REF!</f>
        <v>#REF!</v>
      </c>
      <c r="S129" s="22" t="e">
        <f>#REF!</f>
        <v>#REF!</v>
      </c>
      <c r="T129" s="22" t="e">
        <f>#REF!</f>
        <v>#REF!</v>
      </c>
      <c r="U129" s="22" t="e">
        <f>#REF!</f>
        <v>#REF!</v>
      </c>
      <c r="V129" s="38" t="e">
        <f>#REF!</f>
        <v>#REF!</v>
      </c>
      <c r="W129" s="107" t="e">
        <f t="shared" si="47"/>
        <v>#REF!</v>
      </c>
      <c r="X129" s="112">
        <v>13.41</v>
      </c>
      <c r="Y129" s="112">
        <f t="shared" si="27"/>
        <v>26.82</v>
      </c>
    </row>
    <row r="130" spans="1:25" ht="32.25" customHeight="1" outlineLevel="6" thickBot="1">
      <c r="A130" s="8" t="s">
        <v>121</v>
      </c>
      <c r="B130" s="15">
        <v>951</v>
      </c>
      <c r="C130" s="9" t="s">
        <v>42</v>
      </c>
      <c r="D130" s="9"/>
      <c r="E130" s="124">
        <f>E131</f>
        <v>10</v>
      </c>
      <c r="F130" s="10" t="e">
        <f aca="true" t="shared" si="50" ref="F130:X130">F131</f>
        <v>#REF!</v>
      </c>
      <c r="G130" s="10" t="e">
        <f t="shared" si="50"/>
        <v>#REF!</v>
      </c>
      <c r="H130" s="10" t="e">
        <f t="shared" si="50"/>
        <v>#REF!</v>
      </c>
      <c r="I130" s="10" t="e">
        <f t="shared" si="50"/>
        <v>#REF!</v>
      </c>
      <c r="J130" s="10" t="e">
        <f t="shared" si="50"/>
        <v>#REF!</v>
      </c>
      <c r="K130" s="10" t="e">
        <f t="shared" si="50"/>
        <v>#REF!</v>
      </c>
      <c r="L130" s="10" t="e">
        <f t="shared" si="50"/>
        <v>#REF!</v>
      </c>
      <c r="M130" s="10" t="e">
        <f t="shared" si="50"/>
        <v>#REF!</v>
      </c>
      <c r="N130" s="10" t="e">
        <f t="shared" si="50"/>
        <v>#REF!</v>
      </c>
      <c r="O130" s="10" t="e">
        <f t="shared" si="50"/>
        <v>#REF!</v>
      </c>
      <c r="P130" s="10" t="e">
        <f t="shared" si="50"/>
        <v>#REF!</v>
      </c>
      <c r="Q130" s="10" t="e">
        <f t="shared" si="50"/>
        <v>#REF!</v>
      </c>
      <c r="R130" s="10" t="e">
        <f t="shared" si="50"/>
        <v>#REF!</v>
      </c>
      <c r="S130" s="10" t="e">
        <f t="shared" si="50"/>
        <v>#REF!</v>
      </c>
      <c r="T130" s="10" t="e">
        <f t="shared" si="50"/>
        <v>#REF!</v>
      </c>
      <c r="U130" s="10" t="e">
        <f t="shared" si="50"/>
        <v>#REF!</v>
      </c>
      <c r="V130" s="10" t="e">
        <f t="shared" si="50"/>
        <v>#REF!</v>
      </c>
      <c r="W130" s="10" t="e">
        <f t="shared" si="50"/>
        <v>#REF!</v>
      </c>
      <c r="X130" s="10">
        <f t="shared" si="50"/>
        <v>0</v>
      </c>
      <c r="Y130" s="112">
        <f t="shared" si="27"/>
        <v>0</v>
      </c>
    </row>
    <row r="131" spans="1:25" ht="18.75" customHeight="1" outlineLevel="6">
      <c r="A131" s="46" t="s">
        <v>122</v>
      </c>
      <c r="B131" s="47">
        <v>951</v>
      </c>
      <c r="C131" s="48" t="s">
        <v>123</v>
      </c>
      <c r="D131" s="48"/>
      <c r="E131" s="126">
        <v>10</v>
      </c>
      <c r="F131" s="24" t="e">
        <f>#REF!</f>
        <v>#REF!</v>
      </c>
      <c r="G131" s="24" t="e">
        <f>#REF!</f>
        <v>#REF!</v>
      </c>
      <c r="H131" s="24" t="e">
        <f>#REF!</f>
        <v>#REF!</v>
      </c>
      <c r="I131" s="24" t="e">
        <f>#REF!</f>
        <v>#REF!</v>
      </c>
      <c r="J131" s="24" t="e">
        <f>#REF!</f>
        <v>#REF!</v>
      </c>
      <c r="K131" s="24" t="e">
        <f>#REF!</f>
        <v>#REF!</v>
      </c>
      <c r="L131" s="24" t="e">
        <f>#REF!</f>
        <v>#REF!</v>
      </c>
      <c r="M131" s="24" t="e">
        <f>#REF!</f>
        <v>#REF!</v>
      </c>
      <c r="N131" s="24" t="e">
        <f>#REF!</f>
        <v>#REF!</v>
      </c>
      <c r="O131" s="24" t="e">
        <f>#REF!</f>
        <v>#REF!</v>
      </c>
      <c r="P131" s="24" t="e">
        <f>#REF!</f>
        <v>#REF!</v>
      </c>
      <c r="Q131" s="24" t="e">
        <f>#REF!</f>
        <v>#REF!</v>
      </c>
      <c r="R131" s="24" t="e">
        <f>#REF!</f>
        <v>#REF!</v>
      </c>
      <c r="S131" s="24" t="e">
        <f>#REF!</f>
        <v>#REF!</v>
      </c>
      <c r="T131" s="24" t="e">
        <f>#REF!</f>
        <v>#REF!</v>
      </c>
      <c r="U131" s="24" t="e">
        <f>#REF!</f>
        <v>#REF!</v>
      </c>
      <c r="V131" s="40" t="e">
        <f>#REF!</f>
        <v>#REF!</v>
      </c>
      <c r="W131" s="107" t="e">
        <f t="shared" si="47"/>
        <v>#REF!</v>
      </c>
      <c r="X131" s="112">
        <v>0</v>
      </c>
      <c r="Y131" s="112">
        <f t="shared" si="27"/>
        <v>0</v>
      </c>
    </row>
    <row r="132" spans="1:25" ht="48.75" customHeight="1" outlineLevel="6" thickBot="1">
      <c r="A132" s="54" t="s">
        <v>25</v>
      </c>
      <c r="B132" s="15">
        <v>951</v>
      </c>
      <c r="C132" s="9" t="s">
        <v>42</v>
      </c>
      <c r="D132" s="9"/>
      <c r="E132" s="124">
        <f>E133</f>
        <v>19519</v>
      </c>
      <c r="F132" s="10">
        <f aca="true" t="shared" si="51" ref="F132:X132">F133</f>
        <v>0</v>
      </c>
      <c r="G132" s="10">
        <f t="shared" si="51"/>
        <v>0</v>
      </c>
      <c r="H132" s="10">
        <f t="shared" si="51"/>
        <v>0</v>
      </c>
      <c r="I132" s="10">
        <f t="shared" si="51"/>
        <v>0</v>
      </c>
      <c r="J132" s="10">
        <f t="shared" si="51"/>
        <v>0</v>
      </c>
      <c r="K132" s="10">
        <f t="shared" si="51"/>
        <v>0</v>
      </c>
      <c r="L132" s="10">
        <f t="shared" si="51"/>
        <v>0</v>
      </c>
      <c r="M132" s="10">
        <f t="shared" si="51"/>
        <v>0</v>
      </c>
      <c r="N132" s="10">
        <f t="shared" si="51"/>
        <v>0</v>
      </c>
      <c r="O132" s="10">
        <f t="shared" si="51"/>
        <v>0</v>
      </c>
      <c r="P132" s="10">
        <f t="shared" si="51"/>
        <v>0</v>
      </c>
      <c r="Q132" s="10">
        <f t="shared" si="51"/>
        <v>0</v>
      </c>
      <c r="R132" s="10">
        <f t="shared" si="51"/>
        <v>0</v>
      </c>
      <c r="S132" s="10">
        <f t="shared" si="51"/>
        <v>0</v>
      </c>
      <c r="T132" s="10">
        <f t="shared" si="51"/>
        <v>0</v>
      </c>
      <c r="U132" s="10">
        <f t="shared" si="51"/>
        <v>0</v>
      </c>
      <c r="V132" s="10">
        <f t="shared" si="51"/>
        <v>0</v>
      </c>
      <c r="W132" s="10">
        <f t="shared" si="51"/>
        <v>0</v>
      </c>
      <c r="X132" s="10">
        <f t="shared" si="51"/>
        <v>9459</v>
      </c>
      <c r="Y132" s="112">
        <f t="shared" si="27"/>
        <v>48.46047440954967</v>
      </c>
    </row>
    <row r="133" spans="1:25" ht="18" customHeight="1" outlineLevel="6" thickBot="1">
      <c r="A133" s="46" t="s">
        <v>124</v>
      </c>
      <c r="B133" s="47">
        <v>951</v>
      </c>
      <c r="C133" s="48" t="s">
        <v>125</v>
      </c>
      <c r="D133" s="48"/>
      <c r="E133" s="126">
        <v>19519</v>
      </c>
      <c r="F133" s="33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43"/>
      <c r="W133" s="107"/>
      <c r="X133" s="112">
        <v>9459</v>
      </c>
      <c r="Y133" s="112">
        <f t="shared" si="27"/>
        <v>48.46047440954967</v>
      </c>
    </row>
    <row r="134" spans="1:25" ht="38.25" outlineLevel="6">
      <c r="A134" s="64" t="s">
        <v>23</v>
      </c>
      <c r="B134" s="61" t="s">
        <v>22</v>
      </c>
      <c r="C134" s="61" t="s">
        <v>41</v>
      </c>
      <c r="D134" s="62"/>
      <c r="E134" s="125">
        <f>E135</f>
        <v>2590</v>
      </c>
      <c r="F134" s="63">
        <f aca="true" t="shared" si="52" ref="F134:X135">F135</f>
        <v>0</v>
      </c>
      <c r="G134" s="63">
        <f t="shared" si="52"/>
        <v>0</v>
      </c>
      <c r="H134" s="63">
        <f t="shared" si="52"/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si="52"/>
        <v>0</v>
      </c>
      <c r="S134" s="63">
        <f t="shared" si="52"/>
        <v>0</v>
      </c>
      <c r="T134" s="63">
        <f t="shared" si="52"/>
        <v>0</v>
      </c>
      <c r="U134" s="63">
        <f t="shared" si="52"/>
        <v>0</v>
      </c>
      <c r="V134" s="63">
        <f t="shared" si="52"/>
        <v>0</v>
      </c>
      <c r="W134" s="63">
        <f t="shared" si="52"/>
        <v>0</v>
      </c>
      <c r="X134" s="109">
        <f t="shared" si="52"/>
        <v>1395.61</v>
      </c>
      <c r="Y134" s="112">
        <f t="shared" si="27"/>
        <v>53.88455598455598</v>
      </c>
    </row>
    <row r="135" spans="1:25" ht="33.75" customHeight="1" outlineLevel="6" thickBot="1">
      <c r="A135" s="8" t="s">
        <v>17</v>
      </c>
      <c r="B135" s="15">
        <v>953</v>
      </c>
      <c r="C135" s="9" t="s">
        <v>42</v>
      </c>
      <c r="D135" s="9"/>
      <c r="E135" s="124">
        <f>E136</f>
        <v>2590</v>
      </c>
      <c r="F135" s="10">
        <f t="shared" si="52"/>
        <v>0</v>
      </c>
      <c r="G135" s="10">
        <f t="shared" si="52"/>
        <v>0</v>
      </c>
      <c r="H135" s="10">
        <f t="shared" si="52"/>
        <v>0</v>
      </c>
      <c r="I135" s="10">
        <f t="shared" si="52"/>
        <v>0</v>
      </c>
      <c r="J135" s="10">
        <f t="shared" si="52"/>
        <v>0</v>
      </c>
      <c r="K135" s="10">
        <f t="shared" si="52"/>
        <v>0</v>
      </c>
      <c r="L135" s="10">
        <f t="shared" si="52"/>
        <v>0</v>
      </c>
      <c r="M135" s="10">
        <f t="shared" si="52"/>
        <v>0</v>
      </c>
      <c r="N135" s="10">
        <f t="shared" si="52"/>
        <v>0</v>
      </c>
      <c r="O135" s="10">
        <f t="shared" si="52"/>
        <v>0</v>
      </c>
      <c r="P135" s="10">
        <f t="shared" si="52"/>
        <v>0</v>
      </c>
      <c r="Q135" s="10">
        <f t="shared" si="52"/>
        <v>0</v>
      </c>
      <c r="R135" s="10">
        <f t="shared" si="52"/>
        <v>0</v>
      </c>
      <c r="S135" s="10">
        <f t="shared" si="52"/>
        <v>0</v>
      </c>
      <c r="T135" s="10">
        <f t="shared" si="52"/>
        <v>0</v>
      </c>
      <c r="U135" s="10">
        <f t="shared" si="52"/>
        <v>0</v>
      </c>
      <c r="V135" s="10">
        <f t="shared" si="52"/>
        <v>0</v>
      </c>
      <c r="W135" s="10">
        <f t="shared" si="52"/>
        <v>0</v>
      </c>
      <c r="X135" s="10">
        <f t="shared" si="52"/>
        <v>1395.61</v>
      </c>
      <c r="Y135" s="112">
        <f t="shared" si="27"/>
        <v>53.88455598455598</v>
      </c>
    </row>
    <row r="136" spans="1:25" ht="33.75" customHeight="1" outlineLevel="6">
      <c r="A136" s="51" t="s">
        <v>154</v>
      </c>
      <c r="B136" s="47">
        <v>953</v>
      </c>
      <c r="C136" s="48" t="s">
        <v>155</v>
      </c>
      <c r="D136" s="48"/>
      <c r="E136" s="126">
        <v>2590</v>
      </c>
      <c r="F136" s="33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41"/>
      <c r="W136" s="107"/>
      <c r="X136" s="112">
        <v>1395.61</v>
      </c>
      <c r="Y136" s="112">
        <f t="shared" si="27"/>
        <v>53.88455598455598</v>
      </c>
    </row>
    <row r="137" spans="1:25" ht="18.75" outlineLevel="6">
      <c r="A137" s="29" t="s">
        <v>5</v>
      </c>
      <c r="B137" s="29"/>
      <c r="C137" s="29"/>
      <c r="D137" s="29"/>
      <c r="E137" s="134">
        <f>E12+E90</f>
        <v>483597.03900000005</v>
      </c>
      <c r="F137" s="100" t="e">
        <f aca="true" t="shared" si="53" ref="F137:X137">F12+F90</f>
        <v>#REF!</v>
      </c>
      <c r="G137" s="100" t="e">
        <f t="shared" si="53"/>
        <v>#REF!</v>
      </c>
      <c r="H137" s="100" t="e">
        <f t="shared" si="53"/>
        <v>#REF!</v>
      </c>
      <c r="I137" s="100" t="e">
        <f t="shared" si="53"/>
        <v>#REF!</v>
      </c>
      <c r="J137" s="100" t="e">
        <f t="shared" si="53"/>
        <v>#REF!</v>
      </c>
      <c r="K137" s="100" t="e">
        <f t="shared" si="53"/>
        <v>#REF!</v>
      </c>
      <c r="L137" s="100" t="e">
        <f t="shared" si="53"/>
        <v>#REF!</v>
      </c>
      <c r="M137" s="100" t="e">
        <f t="shared" si="53"/>
        <v>#REF!</v>
      </c>
      <c r="N137" s="100" t="e">
        <f t="shared" si="53"/>
        <v>#REF!</v>
      </c>
      <c r="O137" s="100" t="e">
        <f t="shared" si="53"/>
        <v>#REF!</v>
      </c>
      <c r="P137" s="100" t="e">
        <f t="shared" si="53"/>
        <v>#REF!</v>
      </c>
      <c r="Q137" s="100" t="e">
        <f t="shared" si="53"/>
        <v>#REF!</v>
      </c>
      <c r="R137" s="100" t="e">
        <f t="shared" si="53"/>
        <v>#REF!</v>
      </c>
      <c r="S137" s="100" t="e">
        <f t="shared" si="53"/>
        <v>#REF!</v>
      </c>
      <c r="T137" s="100" t="e">
        <f t="shared" si="53"/>
        <v>#REF!</v>
      </c>
      <c r="U137" s="100" t="e">
        <f t="shared" si="53"/>
        <v>#REF!</v>
      </c>
      <c r="V137" s="100" t="e">
        <f t="shared" si="53"/>
        <v>#REF!</v>
      </c>
      <c r="W137" s="100" t="e">
        <f t="shared" si="53"/>
        <v>#REF!</v>
      </c>
      <c r="X137" s="113">
        <f t="shared" si="53"/>
        <v>238898.77000000002</v>
      </c>
      <c r="Y137" s="112">
        <f t="shared" si="27"/>
        <v>49.400378979574356</v>
      </c>
    </row>
    <row r="138" spans="1:21" ht="15.75" outlineLevel="6">
      <c r="A138" s="1"/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49.5" customHeight="1" outlineLevel="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</sheetData>
  <sheetProtection/>
  <mergeCells count="5">
    <mergeCell ref="A9:Y9"/>
    <mergeCell ref="B2:U2"/>
    <mergeCell ref="B3:U3"/>
    <mergeCell ref="B4:T4"/>
    <mergeCell ref="A8:T8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2014-08-06T06:50:28Z</cp:lastPrinted>
  <dcterms:created xsi:type="dcterms:W3CDTF">2008-11-11T04:53:42Z</dcterms:created>
  <dcterms:modified xsi:type="dcterms:W3CDTF">2014-08-06T06:53:04Z</dcterms:modified>
  <cp:category/>
  <cp:version/>
  <cp:contentType/>
  <cp:contentStatus/>
</cp:coreProperties>
</file>